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15360" windowHeight="7650"/>
  </bookViews>
  <sheets>
    <sheet name="Аркуш1" sheetId="1" r:id="rId1"/>
  </sheets>
  <definedNames>
    <definedName name="_xlnm.Print_Area" localSheetId="0">Аркуш1!$A$1:$Q$64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K11" i="1"/>
  <c r="L11" i="1"/>
  <c r="M11" i="1"/>
  <c r="N11" i="1"/>
  <c r="O11" i="1"/>
  <c r="P11" i="1"/>
  <c r="F11" i="1"/>
  <c r="D61" i="1"/>
  <c r="D63" i="1" s="1"/>
  <c r="E61" i="1"/>
  <c r="F61" i="1"/>
  <c r="G61" i="1"/>
  <c r="H61" i="1"/>
  <c r="I61" i="1"/>
  <c r="J61" i="1"/>
  <c r="K61" i="1"/>
  <c r="L61" i="1"/>
  <c r="M61" i="1"/>
  <c r="N61" i="1"/>
  <c r="O61" i="1"/>
  <c r="P61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D11" i="1"/>
  <c r="E11" i="1"/>
  <c r="C61" i="1"/>
  <c r="C48" i="1"/>
  <c r="C44" i="1"/>
  <c r="C34" i="1"/>
  <c r="C11" i="1" l="1"/>
  <c r="C25" i="1"/>
  <c r="C52" i="1" l="1"/>
  <c r="C56" i="1" l="1"/>
  <c r="C38" i="1"/>
  <c r="C29" i="1"/>
  <c r="C19" i="1"/>
  <c r="C15" i="1"/>
  <c r="O63" i="1" l="1"/>
  <c r="K63" i="1"/>
  <c r="G63" i="1"/>
  <c r="N63" i="1"/>
  <c r="J63" i="1"/>
  <c r="F63" i="1"/>
  <c r="M63" i="1"/>
  <c r="I63" i="1"/>
  <c r="E63" i="1"/>
  <c r="P63" i="1"/>
  <c r="L63" i="1"/>
  <c r="H63" i="1"/>
  <c r="C63" i="1"/>
</calcChain>
</file>

<file path=xl/sharedStrings.xml><?xml version="1.0" encoding="utf-8"?>
<sst xmlns="http://schemas.openxmlformats.org/spreadsheetml/2006/main" count="92" uniqueCount="48">
  <si>
    <t>Прием пищи</t>
  </si>
  <si>
    <t>Наименование блюда</t>
  </si>
  <si>
    <t>Пищевые вещества</t>
  </si>
  <si>
    <t>Б</t>
  </si>
  <si>
    <t>Ж</t>
  </si>
  <si>
    <t>У</t>
  </si>
  <si>
    <t>ЭЦ(ккал)</t>
  </si>
  <si>
    <t>Витамины(мг)</t>
  </si>
  <si>
    <t>В1</t>
  </si>
  <si>
    <t>С</t>
  </si>
  <si>
    <t>А</t>
  </si>
  <si>
    <t>Е</t>
  </si>
  <si>
    <t>Минеральные вещества</t>
  </si>
  <si>
    <t>Ca</t>
  </si>
  <si>
    <t>P</t>
  </si>
  <si>
    <t>Mg</t>
  </si>
  <si>
    <t>Fe</t>
  </si>
  <si>
    <t>Неделя 1, День 1</t>
  </si>
  <si>
    <t>Доп.питание</t>
  </si>
  <si>
    <t>Неделя 1, День 2</t>
  </si>
  <si>
    <t>Итого</t>
  </si>
  <si>
    <t>Неделя 1, День 3</t>
  </si>
  <si>
    <t>Неделя 1, День 4</t>
  </si>
  <si>
    <t>Неделя 1, День 5</t>
  </si>
  <si>
    <t>Неделя 2, День 1</t>
  </si>
  <si>
    <t>Неделя 2, День 2</t>
  </si>
  <si>
    <t>Неделя 2, День 3</t>
  </si>
  <si>
    <t>Неделя 2, День 4</t>
  </si>
  <si>
    <t>Неделя 2, День 5</t>
  </si>
  <si>
    <t>Примерное цикличное меню для организации дополнительного питания учащихся в школах с 1 по 11 класс</t>
  </si>
  <si>
    <t>Неделя 1, День 6</t>
  </si>
  <si>
    <t>Неделя 2, День 6</t>
  </si>
  <si>
    <t>Яйцо вареное</t>
  </si>
  <si>
    <t>48</t>
  </si>
  <si>
    <t>Среднее за 12 дней</t>
  </si>
  <si>
    <t>Вес блюда, г</t>
  </si>
  <si>
    <t>Омлет натуральный</t>
  </si>
  <si>
    <t>С/С</t>
  </si>
  <si>
    <t>Сыр полутвердый</t>
  </si>
  <si>
    <t>Хлебобулочное изделие без глютена</t>
  </si>
  <si>
    <t>Чай с сахаром</t>
  </si>
  <si>
    <t>Чай с сахаром и лимоном</t>
  </si>
  <si>
    <t>Чай с молоком</t>
  </si>
  <si>
    <t>160</t>
  </si>
  <si>
    <t>Запеканка из творога с соусом ягодным (целиакия)</t>
  </si>
  <si>
    <t xml:space="preserve">Чай с сахаром и лимоном </t>
  </si>
  <si>
    <t xml:space="preserve">Чай с молоком </t>
  </si>
  <si>
    <t>Каша вязкая молочная пшенная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</si>
</sst>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 * #,##0.00&quot;    &quot;;\-* #,##0.00&quot;    &quot;;\ * \-#&quot;    &quot;;\ @\ "/>
    <numFmt numFmtId="165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3">
    <xf numFmtId="0" fontId="0" fillId="0" borderId="0"/>
    <xf numFmtId="0" fontId="3" fillId="0" borderId="0"/>
    <xf numFmtId="0" fontId="3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8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6" fillId="9" borderId="8" applyNumberFormat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3" fillId="0" borderId="0"/>
    <xf numFmtId="0" fontId="18" fillId="0" borderId="0"/>
    <xf numFmtId="0" fontId="18" fillId="0" borderId="0"/>
    <xf numFmtId="0" fontId="19" fillId="0" borderId="0"/>
    <xf numFmtId="9" fontId="4" fillId="0" borderId="0" applyFill="0" applyBorder="0" applyAlignment="0" applyProtection="0"/>
    <xf numFmtId="9" fontId="17" fillId="0" borderId="0" applyBorder="0" applyProtection="0"/>
    <xf numFmtId="0" fontId="18" fillId="0" borderId="0"/>
    <xf numFmtId="164" fontId="17" fillId="0" borderId="0" applyBorder="0" applyProtection="0"/>
    <xf numFmtId="0" fontId="20" fillId="0" borderId="0"/>
    <xf numFmtId="0" fontId="1" fillId="0" borderId="0"/>
  </cellStyleXfs>
  <cellXfs count="66">
    <xf numFmtId="0" fontId="0" fillId="0" borderId="0" xfId="0"/>
    <xf numFmtId="2" fontId="2" fillId="2" borderId="1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/>
    <xf numFmtId="2" fontId="21" fillId="2" borderId="0" xfId="0" applyNumberFormat="1" applyFont="1" applyFill="1"/>
    <xf numFmtId="2" fontId="22" fillId="2" borderId="1" xfId="0" applyNumberFormat="1" applyFont="1" applyFill="1" applyBorder="1"/>
    <xf numFmtId="2" fontId="23" fillId="2" borderId="1" xfId="0" applyNumberFormat="1" applyFont="1" applyFill="1" applyBorder="1"/>
    <xf numFmtId="2" fontId="23" fillId="2" borderId="1" xfId="0" applyNumberFormat="1" applyFont="1" applyFill="1" applyBorder="1" applyAlignment="1">
      <alignment vertical="center" wrapText="1"/>
    </xf>
    <xf numFmtId="2" fontId="23" fillId="2" borderId="1" xfId="0" applyNumberFormat="1" applyFont="1" applyFill="1" applyBorder="1" applyAlignment="1">
      <alignment vertical="center"/>
    </xf>
    <xf numFmtId="2" fontId="23" fillId="2" borderId="1" xfId="0" applyNumberFormat="1" applyFont="1" applyFill="1" applyBorder="1" applyAlignment="1">
      <alignment wrapText="1"/>
    </xf>
    <xf numFmtId="0" fontId="23" fillId="2" borderId="1" xfId="0" applyNumberFormat="1" applyFont="1" applyFill="1" applyBorder="1" applyAlignment="1">
      <alignment vertical="center"/>
    </xf>
    <xf numFmtId="2" fontId="2" fillId="2" borderId="0" xfId="0" applyNumberFormat="1" applyFont="1" applyFill="1"/>
    <xf numFmtId="1" fontId="2" fillId="2" borderId="1" xfId="0" applyNumberFormat="1" applyFont="1" applyFill="1" applyBorder="1" applyAlignment="1">
      <alignment horizontal="center" vertical="center"/>
    </xf>
    <xf numFmtId="1" fontId="24" fillId="2" borderId="1" xfId="0" applyNumberFormat="1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2" fontId="24" fillId="2" borderId="3" xfId="0" applyNumberFormat="1" applyFont="1" applyFill="1" applyBorder="1" applyAlignment="1">
      <alignment horizontal="center"/>
    </xf>
    <xf numFmtId="2" fontId="25" fillId="2" borderId="3" xfId="1" applyNumberFormat="1" applyFont="1" applyFill="1" applyBorder="1" applyAlignment="1">
      <alignment horizontal="center" vertical="top"/>
    </xf>
    <xf numFmtId="1" fontId="21" fillId="2" borderId="0" xfId="0" applyNumberFormat="1" applyFont="1" applyFill="1"/>
    <xf numFmtId="1" fontId="22" fillId="2" borderId="1" xfId="0" applyNumberFormat="1" applyFont="1" applyFill="1" applyBorder="1" applyAlignment="1">
      <alignment horizontal="center"/>
    </xf>
    <xf numFmtId="2" fontId="23" fillId="2" borderId="1" xfId="0" applyNumberFormat="1" applyFont="1" applyFill="1" applyBorder="1" applyAlignment="1">
      <alignment vertical="top"/>
    </xf>
    <xf numFmtId="2" fontId="24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vertical="center"/>
    </xf>
    <xf numFmtId="2" fontId="2" fillId="2" borderId="1" xfId="0" applyNumberFormat="1" applyFont="1" applyFill="1" applyBorder="1" applyAlignment="1">
      <alignment vertical="center"/>
    </xf>
    <xf numFmtId="2" fontId="24" fillId="2" borderId="1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vertical="center"/>
    </xf>
    <xf numFmtId="2" fontId="24" fillId="2" borderId="4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left" vertical="center"/>
    </xf>
    <xf numFmtId="2" fontId="21" fillId="2" borderId="0" xfId="0" applyNumberFormat="1" applyFont="1" applyFill="1" applyBorder="1" applyAlignment="1">
      <alignment vertical="center"/>
    </xf>
    <xf numFmtId="2" fontId="21" fillId="2" borderId="0" xfId="0" applyNumberFormat="1" applyFont="1" applyFill="1" applyAlignment="1">
      <alignment vertical="center"/>
    </xf>
    <xf numFmtId="1" fontId="2" fillId="2" borderId="3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1" fontId="23" fillId="2" borderId="1" xfId="0" applyNumberFormat="1" applyFont="1" applyFill="1" applyBorder="1" applyAlignment="1">
      <alignment horizontal="center" vertical="center"/>
    </xf>
    <xf numFmtId="2" fontId="21" fillId="2" borderId="1" xfId="0" applyNumberFormat="1" applyFont="1" applyFill="1" applyBorder="1" applyAlignment="1">
      <alignment vertical="center"/>
    </xf>
    <xf numFmtId="2" fontId="23" fillId="2" borderId="1" xfId="0" applyNumberFormat="1" applyFont="1" applyFill="1" applyBorder="1" applyAlignment="1">
      <alignment horizontal="center" vertical="center"/>
    </xf>
    <xf numFmtId="2" fontId="22" fillId="2" borderId="1" xfId="0" applyNumberFormat="1" applyFont="1" applyFill="1" applyBorder="1" applyAlignment="1">
      <alignment horizontal="center"/>
    </xf>
    <xf numFmtId="2" fontId="2" fillId="2" borderId="0" xfId="0" applyNumberFormat="1" applyFont="1" applyFill="1" applyBorder="1"/>
    <xf numFmtId="2" fontId="2" fillId="2" borderId="3" xfId="0" applyNumberFormat="1" applyFont="1" applyFill="1" applyBorder="1" applyAlignment="1">
      <alignment horizontal="center" vertical="center"/>
    </xf>
    <xf numFmtId="2" fontId="24" fillId="2" borderId="1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2" fontId="26" fillId="2" borderId="4" xfId="0" applyNumberFormat="1" applyFont="1" applyFill="1" applyBorder="1" applyAlignment="1">
      <alignment wrapText="1"/>
    </xf>
    <xf numFmtId="1" fontId="23" fillId="2" borderId="3" xfId="0" applyNumberFormat="1" applyFont="1" applyFill="1" applyBorder="1" applyAlignment="1">
      <alignment horizontal="center" vertical="center"/>
    </xf>
    <xf numFmtId="2" fontId="27" fillId="2" borderId="3" xfId="1" applyNumberFormat="1" applyFont="1" applyFill="1" applyBorder="1" applyAlignment="1">
      <alignment horizontal="center" vertical="center"/>
    </xf>
    <xf numFmtId="165" fontId="27" fillId="2" borderId="3" xfId="1" applyNumberFormat="1" applyFont="1" applyFill="1" applyBorder="1" applyAlignment="1">
      <alignment horizontal="center" vertical="center"/>
    </xf>
    <xf numFmtId="2" fontId="23" fillId="2" borderId="3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vertical="center"/>
    </xf>
    <xf numFmtId="2" fontId="23" fillId="2" borderId="3" xfId="0" applyNumberFormat="1" applyFont="1" applyFill="1" applyBorder="1" applyAlignment="1">
      <alignment vertical="center"/>
    </xf>
    <xf numFmtId="0" fontId="23" fillId="2" borderId="1" xfId="0" applyNumberFormat="1" applyFont="1" applyFill="1" applyBorder="1" applyAlignment="1">
      <alignment vertical="center" wrapText="1"/>
    </xf>
    <xf numFmtId="2" fontId="2" fillId="2" borderId="0" xfId="0" applyNumberFormat="1" applyFont="1" applyFill="1" applyAlignment="1">
      <alignment horizontal="center"/>
    </xf>
    <xf numFmtId="2" fontId="24" fillId="2" borderId="4" xfId="0" applyNumberFormat="1" applyFont="1" applyFill="1" applyBorder="1" applyAlignment="1">
      <alignment horizontal="center"/>
    </xf>
    <xf numFmtId="2" fontId="24" fillId="2" borderId="5" xfId="0" applyNumberFormat="1" applyFont="1" applyFill="1" applyBorder="1" applyAlignment="1">
      <alignment horizontal="center"/>
    </xf>
    <xf numFmtId="2" fontId="24" fillId="2" borderId="7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/>
    </xf>
    <xf numFmtId="2" fontId="24" fillId="2" borderId="1" xfId="0" applyNumberFormat="1" applyFont="1" applyFill="1" applyBorder="1" applyAlignment="1">
      <alignment horizontal="center"/>
    </xf>
    <xf numFmtId="2" fontId="24" fillId="2" borderId="4" xfId="0" applyNumberFormat="1" applyFont="1" applyFill="1" applyBorder="1" applyAlignment="1">
      <alignment horizontal="center" vertical="center"/>
    </xf>
    <xf numFmtId="2" fontId="24" fillId="2" borderId="5" xfId="0" applyNumberFormat="1" applyFont="1" applyFill="1" applyBorder="1" applyAlignment="1">
      <alignment horizontal="center" vertical="center"/>
    </xf>
    <xf numFmtId="2" fontId="21" fillId="2" borderId="4" xfId="0" applyNumberFormat="1" applyFont="1" applyFill="1" applyBorder="1" applyAlignment="1">
      <alignment horizontal="center" vertical="center"/>
    </xf>
    <xf numFmtId="2" fontId="21" fillId="2" borderId="5" xfId="0" applyNumberFormat="1" applyFont="1" applyFill="1" applyBorder="1" applyAlignment="1">
      <alignment horizontal="center" vertical="center"/>
    </xf>
  </cellXfs>
  <cellStyles count="33">
    <cellStyle name="Accent 1 1" xfId="3"/>
    <cellStyle name="Accent 2 1" xfId="4"/>
    <cellStyle name="Accent 3 1" xfId="5"/>
    <cellStyle name="Accent 4" xfId="6"/>
    <cellStyle name="Bad 1" xfId="7"/>
    <cellStyle name="Error 1" xfId="8"/>
    <cellStyle name="Footnote 1" xfId="9"/>
    <cellStyle name="Good 1" xfId="10"/>
    <cellStyle name="Heading 1 1" xfId="11"/>
    <cellStyle name="Heading 2 1" xfId="12"/>
    <cellStyle name="Heading 3" xfId="13"/>
    <cellStyle name="Hyperlink 1" xfId="14"/>
    <cellStyle name="Neutral 1" xfId="15"/>
    <cellStyle name="Note 1" xfId="16"/>
    <cellStyle name="Status 1" xfId="17"/>
    <cellStyle name="Text 1" xfId="18"/>
    <cellStyle name="Warning 1" xfId="19"/>
    <cellStyle name="Обычный" xfId="0" builtinId="0"/>
    <cellStyle name="Обычный 2" xfId="20"/>
    <cellStyle name="Обычный 2 3" xfId="21"/>
    <cellStyle name="Обычный 3" xfId="1"/>
    <cellStyle name="Обычный 3 2" xfId="22"/>
    <cellStyle name="Обычный 3 3" xfId="23"/>
    <cellStyle name="Обычный 4" xfId="2"/>
    <cellStyle name="Обычный 5" xfId="31"/>
    <cellStyle name="Обычный 6" xfId="24"/>
    <cellStyle name="Обычный 6 2" xfId="25"/>
    <cellStyle name="Обычный 7" xfId="26"/>
    <cellStyle name="Обычный 8" xfId="32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69"/>
  <sheetViews>
    <sheetView tabSelected="1" view="pageBreakPreview" topLeftCell="A40" zoomScaleSheetLayoutView="100" workbookViewId="0">
      <selection activeCell="B50" sqref="B50"/>
    </sheetView>
  </sheetViews>
  <sheetFormatPr defaultRowHeight="18.75" x14ac:dyDescent="0.3"/>
  <cols>
    <col min="1" max="1" width="22.140625" style="28" customWidth="1"/>
    <col min="2" max="2" width="32.28515625" style="4" customWidth="1"/>
    <col min="3" max="4" width="15.7109375" style="17" customWidth="1"/>
    <col min="5" max="7" width="10.7109375" style="4" customWidth="1"/>
    <col min="8" max="8" width="15.7109375" style="4" customWidth="1"/>
    <col min="9" max="10" width="10.7109375" style="4" customWidth="1"/>
    <col min="11" max="11" width="11.140625" style="4" customWidth="1"/>
    <col min="12" max="16" width="10.7109375" style="4" customWidth="1"/>
    <col min="17" max="16384" width="9.140625" style="4"/>
  </cols>
  <sheetData>
    <row r="3" spans="1:16" x14ac:dyDescent="0.3">
      <c r="A3" s="49" t="s">
        <v>29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5" spans="1:16" x14ac:dyDescent="0.3">
      <c r="A5" s="53" t="s">
        <v>0</v>
      </c>
      <c r="B5" s="53" t="s">
        <v>1</v>
      </c>
      <c r="C5" s="58" t="s">
        <v>35</v>
      </c>
      <c r="D5" s="58" t="s">
        <v>37</v>
      </c>
      <c r="E5" s="55" t="s">
        <v>2</v>
      </c>
      <c r="F5" s="56"/>
      <c r="G5" s="57"/>
      <c r="H5" s="53" t="s">
        <v>6</v>
      </c>
      <c r="I5" s="55" t="s">
        <v>7</v>
      </c>
      <c r="J5" s="56"/>
      <c r="K5" s="56"/>
      <c r="L5" s="57"/>
      <c r="M5" s="55" t="s">
        <v>12</v>
      </c>
      <c r="N5" s="56"/>
      <c r="O5" s="56"/>
      <c r="P5" s="57"/>
    </row>
    <row r="6" spans="1:16" x14ac:dyDescent="0.3">
      <c r="A6" s="54"/>
      <c r="B6" s="54"/>
      <c r="C6" s="59"/>
      <c r="D6" s="59"/>
      <c r="E6" s="1" t="s">
        <v>3</v>
      </c>
      <c r="F6" s="1" t="s">
        <v>4</v>
      </c>
      <c r="G6" s="1" t="s">
        <v>5</v>
      </c>
      <c r="H6" s="54"/>
      <c r="I6" s="1" t="s">
        <v>8</v>
      </c>
      <c r="J6" s="1" t="s">
        <v>9</v>
      </c>
      <c r="K6" s="1" t="s">
        <v>10</v>
      </c>
      <c r="L6" s="1" t="s">
        <v>11</v>
      </c>
      <c r="M6" s="1" t="s">
        <v>13</v>
      </c>
      <c r="N6" s="1" t="s">
        <v>14</v>
      </c>
      <c r="O6" s="1" t="s">
        <v>15</v>
      </c>
      <c r="P6" s="1" t="s">
        <v>16</v>
      </c>
    </row>
    <row r="7" spans="1:16" s="11" customFormat="1" x14ac:dyDescent="0.3">
      <c r="A7" s="22" t="s">
        <v>17</v>
      </c>
      <c r="B7" s="41" t="s">
        <v>38</v>
      </c>
      <c r="C7" s="12">
        <v>20</v>
      </c>
      <c r="D7" s="12"/>
      <c r="E7" s="1">
        <v>4.6399999999999997</v>
      </c>
      <c r="F7" s="1">
        <v>5.9</v>
      </c>
      <c r="G7" s="1"/>
      <c r="H7" s="1">
        <v>71.66</v>
      </c>
      <c r="I7" s="1">
        <v>8.0000000000000002E-3</v>
      </c>
      <c r="J7" s="1">
        <v>0.14000000000000001</v>
      </c>
      <c r="K7" s="1">
        <v>5.1999999999999998E-2</v>
      </c>
      <c r="L7" s="1">
        <v>0.1</v>
      </c>
      <c r="M7" s="1">
        <v>176</v>
      </c>
      <c r="N7" s="1">
        <v>100</v>
      </c>
      <c r="O7" s="1">
        <v>7</v>
      </c>
      <c r="P7" s="1">
        <v>0.2</v>
      </c>
    </row>
    <row r="8" spans="1:16" s="11" customFormat="1" x14ac:dyDescent="0.3">
      <c r="A8" s="22"/>
      <c r="B8" s="9" t="s">
        <v>32</v>
      </c>
      <c r="C8" s="29" t="s">
        <v>33</v>
      </c>
      <c r="D8" s="39"/>
      <c r="E8" s="16">
        <v>6.1</v>
      </c>
      <c r="F8" s="16">
        <v>5.52</v>
      </c>
      <c r="G8" s="16">
        <v>0.34</v>
      </c>
      <c r="H8" s="16">
        <v>75.41</v>
      </c>
      <c r="I8" s="16">
        <v>3.4000000000000002E-2</v>
      </c>
      <c r="J8" s="16"/>
      <c r="K8" s="16">
        <v>0.12</v>
      </c>
      <c r="L8" s="16">
        <v>0.28799999999999998</v>
      </c>
      <c r="M8" s="16">
        <v>26.4</v>
      </c>
      <c r="N8" s="16">
        <v>92.16</v>
      </c>
      <c r="O8" s="16">
        <v>5.76</v>
      </c>
      <c r="P8" s="16">
        <v>1.2</v>
      </c>
    </row>
    <row r="9" spans="1:16" s="11" customFormat="1" x14ac:dyDescent="0.3">
      <c r="A9" s="22"/>
      <c r="B9" s="8" t="s">
        <v>40</v>
      </c>
      <c r="C9" s="12">
        <v>200</v>
      </c>
      <c r="D9" s="39"/>
      <c r="E9" s="36">
        <v>0.2</v>
      </c>
      <c r="F9" s="36">
        <v>0.05</v>
      </c>
      <c r="G9" s="36">
        <v>11.05</v>
      </c>
      <c r="H9" s="36">
        <v>45.45</v>
      </c>
      <c r="I9" s="36">
        <v>1E-3</v>
      </c>
      <c r="J9" s="36">
        <v>0.1</v>
      </c>
      <c r="K9" s="36">
        <v>1E-3</v>
      </c>
      <c r="L9" s="36"/>
      <c r="M9" s="36">
        <v>5.28</v>
      </c>
      <c r="N9" s="36">
        <v>8.24</v>
      </c>
      <c r="O9" s="36">
        <v>4.4000000000000004</v>
      </c>
      <c r="P9" s="36">
        <v>0.85</v>
      </c>
    </row>
    <row r="10" spans="1:16" s="11" customFormat="1" ht="32.25" x14ac:dyDescent="0.3">
      <c r="A10" s="22"/>
      <c r="B10" s="9" t="s">
        <v>39</v>
      </c>
      <c r="C10" s="42">
        <v>10</v>
      </c>
      <c r="D10" s="42"/>
      <c r="E10" s="43">
        <v>1.2</v>
      </c>
      <c r="F10" s="43">
        <v>0.3</v>
      </c>
      <c r="G10" s="43">
        <v>5.2</v>
      </c>
      <c r="H10" s="43">
        <v>32</v>
      </c>
      <c r="I10" s="43"/>
      <c r="J10" s="44"/>
      <c r="K10" s="43"/>
      <c r="L10" s="43"/>
      <c r="M10" s="43"/>
      <c r="N10" s="43"/>
      <c r="O10" s="43"/>
      <c r="P10" s="45"/>
    </row>
    <row r="11" spans="1:16" s="11" customFormat="1" x14ac:dyDescent="0.3">
      <c r="A11" s="23" t="s">
        <v>20</v>
      </c>
      <c r="B11" s="6"/>
      <c r="C11" s="13">
        <f>C7+C9+C8+C10</f>
        <v>278</v>
      </c>
      <c r="D11" s="37">
        <f t="shared" ref="D11:F11" si="0">D7+D9+D8+D10</f>
        <v>0</v>
      </c>
      <c r="E11" s="37">
        <f t="shared" si="0"/>
        <v>12.139999999999999</v>
      </c>
      <c r="F11" s="37">
        <f t="shared" si="0"/>
        <v>11.77</v>
      </c>
      <c r="G11" s="37">
        <f t="shared" ref="G11" si="1">G7+G9+G8+G10</f>
        <v>16.59</v>
      </c>
      <c r="H11" s="37">
        <f t="shared" ref="H11" si="2">H7+H9+H8+H10</f>
        <v>224.51999999999998</v>
      </c>
      <c r="I11" s="37">
        <f t="shared" ref="I11" si="3">I7+I9+I8+I10</f>
        <v>4.3000000000000003E-2</v>
      </c>
      <c r="J11" s="37">
        <f t="shared" ref="J11" si="4">J7+J9+J8+J10</f>
        <v>0.24000000000000002</v>
      </c>
      <c r="K11" s="37">
        <f t="shared" ref="K11" si="5">K7+K9+K8+K10</f>
        <v>0.17299999999999999</v>
      </c>
      <c r="L11" s="37">
        <f t="shared" ref="L11" si="6">L7+L9+L8+L10</f>
        <v>0.38800000000000001</v>
      </c>
      <c r="M11" s="37">
        <f t="shared" ref="M11" si="7">M7+M9+M8+M10</f>
        <v>207.68</v>
      </c>
      <c r="N11" s="37">
        <f t="shared" ref="N11" si="8">N7+N9+N8+N10</f>
        <v>200.39999999999998</v>
      </c>
      <c r="O11" s="37">
        <f t="shared" ref="O11" si="9">O7+O9+O8+O10</f>
        <v>17.16</v>
      </c>
      <c r="P11" s="37">
        <f t="shared" ref="P11" si="10">P7+P9+P8+P10</f>
        <v>2.25</v>
      </c>
    </row>
    <row r="12" spans="1:16" s="11" customFormat="1" x14ac:dyDescent="0.3">
      <c r="A12" s="50"/>
      <c r="B12" s="51"/>
      <c r="C12" s="51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</row>
    <row r="13" spans="1:16" s="11" customFormat="1" x14ac:dyDescent="0.3">
      <c r="A13" s="22" t="s">
        <v>19</v>
      </c>
      <c r="B13" s="7" t="s">
        <v>36</v>
      </c>
      <c r="C13" s="2">
        <v>150</v>
      </c>
      <c r="D13" s="38"/>
      <c r="E13" s="33">
        <v>15.14</v>
      </c>
      <c r="F13" s="33">
        <v>16.899999999999999</v>
      </c>
      <c r="G13" s="33">
        <v>2.69</v>
      </c>
      <c r="H13" s="33">
        <v>223.42</v>
      </c>
      <c r="I13" s="33">
        <v>0.11</v>
      </c>
      <c r="J13" s="33">
        <v>0.28000000000000003</v>
      </c>
      <c r="K13" s="33">
        <v>0.40899999999999997</v>
      </c>
      <c r="L13" s="33">
        <v>0.65100000000000002</v>
      </c>
      <c r="M13" s="33">
        <v>109.42</v>
      </c>
      <c r="N13" s="33">
        <v>242.83</v>
      </c>
      <c r="O13" s="33">
        <v>17.66</v>
      </c>
      <c r="P13" s="33">
        <v>2.86</v>
      </c>
    </row>
    <row r="14" spans="1:16" s="11" customFormat="1" x14ac:dyDescent="0.3">
      <c r="A14" s="22" t="s">
        <v>18</v>
      </c>
      <c r="B14" s="8" t="s">
        <v>40</v>
      </c>
      <c r="C14" s="12">
        <v>200</v>
      </c>
      <c r="D14" s="12"/>
      <c r="E14" s="36">
        <v>0.2</v>
      </c>
      <c r="F14" s="36">
        <v>0.05</v>
      </c>
      <c r="G14" s="36">
        <v>11.05</v>
      </c>
      <c r="H14" s="36">
        <v>45.45</v>
      </c>
      <c r="I14" s="36">
        <v>1E-3</v>
      </c>
      <c r="J14" s="36">
        <v>0.1</v>
      </c>
      <c r="K14" s="36">
        <v>1E-3</v>
      </c>
      <c r="L14" s="36"/>
      <c r="M14" s="36">
        <v>5.28</v>
      </c>
      <c r="N14" s="36">
        <v>8.24</v>
      </c>
      <c r="O14" s="36">
        <v>4.4000000000000004</v>
      </c>
      <c r="P14" s="36">
        <v>0.85</v>
      </c>
    </row>
    <row r="15" spans="1:16" s="11" customFormat="1" x14ac:dyDescent="0.3">
      <c r="A15" s="23" t="s">
        <v>20</v>
      </c>
      <c r="B15" s="3"/>
      <c r="C15" s="14">
        <f>C13+C14</f>
        <v>350</v>
      </c>
      <c r="D15" s="15">
        <f t="shared" ref="D15:P15" si="11">D13+D14</f>
        <v>0</v>
      </c>
      <c r="E15" s="15">
        <f t="shared" si="11"/>
        <v>15.34</v>
      </c>
      <c r="F15" s="15">
        <f t="shared" si="11"/>
        <v>16.95</v>
      </c>
      <c r="G15" s="15">
        <f t="shared" si="11"/>
        <v>13.74</v>
      </c>
      <c r="H15" s="15">
        <f t="shared" si="11"/>
        <v>268.87</v>
      </c>
      <c r="I15" s="15">
        <f t="shared" si="11"/>
        <v>0.111</v>
      </c>
      <c r="J15" s="15">
        <f t="shared" si="11"/>
        <v>0.38</v>
      </c>
      <c r="K15" s="15">
        <f t="shared" si="11"/>
        <v>0.41</v>
      </c>
      <c r="L15" s="15">
        <f t="shared" si="11"/>
        <v>0.65100000000000002</v>
      </c>
      <c r="M15" s="15">
        <f t="shared" si="11"/>
        <v>114.7</v>
      </c>
      <c r="N15" s="15">
        <f t="shared" si="11"/>
        <v>251.07000000000002</v>
      </c>
      <c r="O15" s="15">
        <f t="shared" si="11"/>
        <v>22.060000000000002</v>
      </c>
      <c r="P15" s="15">
        <f t="shared" si="11"/>
        <v>3.71</v>
      </c>
    </row>
    <row r="16" spans="1:16" s="11" customFormat="1" x14ac:dyDescent="0.3">
      <c r="A16" s="50"/>
      <c r="B16" s="52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</row>
    <row r="17" spans="1:16" s="11" customFormat="1" ht="31.5" x14ac:dyDescent="0.3">
      <c r="A17" s="24" t="s">
        <v>21</v>
      </c>
      <c r="B17" s="48" t="s">
        <v>44</v>
      </c>
      <c r="C17" s="2">
        <v>150</v>
      </c>
      <c r="D17" s="38"/>
      <c r="E17" s="30">
        <v>18.38</v>
      </c>
      <c r="F17" s="30">
        <v>12.78</v>
      </c>
      <c r="G17" s="30">
        <v>26.71</v>
      </c>
      <c r="H17" s="30">
        <v>295.42</v>
      </c>
      <c r="I17" s="30">
        <v>4.1000000000000002E-2</v>
      </c>
      <c r="J17" s="30">
        <v>0.49</v>
      </c>
      <c r="K17" s="30">
        <v>5.8999999999999997E-2</v>
      </c>
      <c r="L17" s="30">
        <v>1.54</v>
      </c>
      <c r="M17" s="30">
        <v>162.46</v>
      </c>
      <c r="N17" s="30">
        <v>217.5</v>
      </c>
      <c r="O17" s="30">
        <v>22.64</v>
      </c>
      <c r="P17" s="30">
        <v>0.49</v>
      </c>
    </row>
    <row r="18" spans="1:16" s="11" customFormat="1" x14ac:dyDescent="0.3">
      <c r="A18" s="24" t="s">
        <v>18</v>
      </c>
      <c r="B18" s="47" t="s">
        <v>41</v>
      </c>
      <c r="C18" s="12">
        <v>200</v>
      </c>
      <c r="D18" s="12"/>
      <c r="E18" s="1">
        <v>0.27</v>
      </c>
      <c r="F18" s="1">
        <v>0.05</v>
      </c>
      <c r="G18" s="1">
        <v>11.12</v>
      </c>
      <c r="H18" s="1">
        <v>46.01</v>
      </c>
      <c r="I18" s="1">
        <v>4.0000000000000001E-3</v>
      </c>
      <c r="J18" s="1">
        <v>2.9</v>
      </c>
      <c r="K18" s="1">
        <v>1E-3</v>
      </c>
      <c r="L18" s="1">
        <v>1.4E-2</v>
      </c>
      <c r="M18" s="1">
        <v>8.08</v>
      </c>
      <c r="N18" s="1">
        <v>9.7799999999999994</v>
      </c>
      <c r="O18" s="1">
        <v>5.24</v>
      </c>
      <c r="P18" s="1">
        <v>0.9</v>
      </c>
    </row>
    <row r="19" spans="1:16" s="11" customFormat="1" x14ac:dyDescent="0.3">
      <c r="A19" s="23" t="s">
        <v>20</v>
      </c>
      <c r="B19" s="19"/>
      <c r="C19" s="13">
        <f t="shared" ref="C19:P19" si="12">C17+C18</f>
        <v>350</v>
      </c>
      <c r="D19" s="37">
        <f t="shared" si="12"/>
        <v>0</v>
      </c>
      <c r="E19" s="37">
        <f t="shared" si="12"/>
        <v>18.649999999999999</v>
      </c>
      <c r="F19" s="37">
        <f t="shared" si="12"/>
        <v>12.83</v>
      </c>
      <c r="G19" s="37">
        <f t="shared" si="12"/>
        <v>37.83</v>
      </c>
      <c r="H19" s="37">
        <f t="shared" si="12"/>
        <v>341.43</v>
      </c>
      <c r="I19" s="37">
        <f t="shared" si="12"/>
        <v>4.4999999999999998E-2</v>
      </c>
      <c r="J19" s="37">
        <f t="shared" si="12"/>
        <v>3.3899999999999997</v>
      </c>
      <c r="K19" s="37">
        <f t="shared" si="12"/>
        <v>0.06</v>
      </c>
      <c r="L19" s="37">
        <f t="shared" si="12"/>
        <v>1.554</v>
      </c>
      <c r="M19" s="37">
        <f t="shared" si="12"/>
        <v>170.54000000000002</v>
      </c>
      <c r="N19" s="37">
        <f t="shared" si="12"/>
        <v>227.28</v>
      </c>
      <c r="O19" s="37">
        <f t="shared" si="12"/>
        <v>27.880000000000003</v>
      </c>
      <c r="P19" s="37">
        <f t="shared" si="12"/>
        <v>1.3900000000000001</v>
      </c>
    </row>
    <row r="20" spans="1:16" s="11" customFormat="1" x14ac:dyDescent="0.3">
      <c r="A20" s="50"/>
      <c r="B20" s="51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s="11" customFormat="1" x14ac:dyDescent="0.3">
      <c r="A21" s="22" t="s">
        <v>22</v>
      </c>
      <c r="B21" s="41" t="s">
        <v>38</v>
      </c>
      <c r="C21" s="12">
        <v>20</v>
      </c>
      <c r="D21" s="12"/>
      <c r="E21" s="1">
        <v>4.6399999999999997</v>
      </c>
      <c r="F21" s="1">
        <v>5.9</v>
      </c>
      <c r="G21" s="1"/>
      <c r="H21" s="1">
        <v>71.66</v>
      </c>
      <c r="I21" s="1">
        <v>8.0000000000000002E-3</v>
      </c>
      <c r="J21" s="1">
        <v>0.14000000000000001</v>
      </c>
      <c r="K21" s="1">
        <v>5.1999999999999998E-2</v>
      </c>
      <c r="L21" s="1">
        <v>0.1</v>
      </c>
      <c r="M21" s="1">
        <v>176</v>
      </c>
      <c r="N21" s="1">
        <v>100</v>
      </c>
      <c r="O21" s="1">
        <v>7</v>
      </c>
      <c r="P21" s="1">
        <v>0.2</v>
      </c>
    </row>
    <row r="22" spans="1:16" s="11" customFormat="1" x14ac:dyDescent="0.3">
      <c r="A22" s="22" t="s">
        <v>18</v>
      </c>
      <c r="B22" s="9" t="s">
        <v>32</v>
      </c>
      <c r="C22" s="39" t="s">
        <v>33</v>
      </c>
      <c r="D22" s="39"/>
      <c r="E22" s="16">
        <v>6.1</v>
      </c>
      <c r="F22" s="16">
        <v>5.52</v>
      </c>
      <c r="G22" s="16">
        <v>0.34</v>
      </c>
      <c r="H22" s="16">
        <v>75.41</v>
      </c>
      <c r="I22" s="16">
        <v>3.4000000000000002E-2</v>
      </c>
      <c r="J22" s="16"/>
      <c r="K22" s="16">
        <v>0.12</v>
      </c>
      <c r="L22" s="16">
        <v>0.28799999999999998</v>
      </c>
      <c r="M22" s="16">
        <v>26.4</v>
      </c>
      <c r="N22" s="16">
        <v>92.16</v>
      </c>
      <c r="O22" s="16">
        <v>5.76</v>
      </c>
      <c r="P22" s="16">
        <v>1.2</v>
      </c>
    </row>
    <row r="23" spans="1:16" s="11" customFormat="1" x14ac:dyDescent="0.3">
      <c r="A23" s="46"/>
      <c r="B23" s="8" t="s">
        <v>40</v>
      </c>
      <c r="C23" s="12">
        <v>200</v>
      </c>
      <c r="D23" s="39"/>
      <c r="E23" s="36">
        <v>0.2</v>
      </c>
      <c r="F23" s="36">
        <v>0.05</v>
      </c>
      <c r="G23" s="36">
        <v>11.05</v>
      </c>
      <c r="H23" s="36">
        <v>45.45</v>
      </c>
      <c r="I23" s="36">
        <v>1E-3</v>
      </c>
      <c r="J23" s="36">
        <v>0.1</v>
      </c>
      <c r="K23" s="36">
        <v>1E-3</v>
      </c>
      <c r="L23" s="36"/>
      <c r="M23" s="36">
        <v>5.28</v>
      </c>
      <c r="N23" s="36">
        <v>8.24</v>
      </c>
      <c r="O23" s="36">
        <v>4.4000000000000004</v>
      </c>
      <c r="P23" s="36">
        <v>0.85</v>
      </c>
    </row>
    <row r="24" spans="1:16" s="11" customFormat="1" ht="32.25" x14ac:dyDescent="0.3">
      <c r="A24" s="21"/>
      <c r="B24" s="9" t="s">
        <v>39</v>
      </c>
      <c r="C24" s="42">
        <v>10</v>
      </c>
      <c r="D24" s="42"/>
      <c r="E24" s="43">
        <v>1.2</v>
      </c>
      <c r="F24" s="43">
        <v>0.3</v>
      </c>
      <c r="G24" s="43">
        <v>5.2</v>
      </c>
      <c r="H24" s="43">
        <v>32</v>
      </c>
      <c r="I24" s="43"/>
      <c r="J24" s="44"/>
      <c r="K24" s="43"/>
      <c r="L24" s="43"/>
      <c r="M24" s="43"/>
      <c r="N24" s="43"/>
      <c r="O24" s="43"/>
      <c r="P24" s="45"/>
    </row>
    <row r="25" spans="1:16" s="11" customFormat="1" x14ac:dyDescent="0.3">
      <c r="A25" s="25" t="s">
        <v>20</v>
      </c>
      <c r="B25" s="3"/>
      <c r="C25" s="13">
        <f>C21+C22+C24+C23</f>
        <v>278</v>
      </c>
      <c r="D25" s="37">
        <f t="shared" ref="D25:P25" si="13">D21+D22+D24+D23</f>
        <v>0</v>
      </c>
      <c r="E25" s="37">
        <f t="shared" si="13"/>
        <v>12.139999999999997</v>
      </c>
      <c r="F25" s="37">
        <f t="shared" si="13"/>
        <v>11.770000000000001</v>
      </c>
      <c r="G25" s="37">
        <f t="shared" si="13"/>
        <v>16.59</v>
      </c>
      <c r="H25" s="37">
        <f t="shared" si="13"/>
        <v>224.51999999999998</v>
      </c>
      <c r="I25" s="37">
        <f t="shared" si="13"/>
        <v>4.3000000000000003E-2</v>
      </c>
      <c r="J25" s="37">
        <f t="shared" si="13"/>
        <v>0.24000000000000002</v>
      </c>
      <c r="K25" s="37">
        <f t="shared" si="13"/>
        <v>0.17299999999999999</v>
      </c>
      <c r="L25" s="37">
        <f t="shared" si="13"/>
        <v>0.38800000000000001</v>
      </c>
      <c r="M25" s="37">
        <f t="shared" si="13"/>
        <v>207.68</v>
      </c>
      <c r="N25" s="37">
        <f t="shared" si="13"/>
        <v>200.4</v>
      </c>
      <c r="O25" s="37">
        <f t="shared" si="13"/>
        <v>17.16</v>
      </c>
      <c r="P25" s="37">
        <f t="shared" si="13"/>
        <v>2.25</v>
      </c>
    </row>
    <row r="26" spans="1:16" s="11" customFormat="1" x14ac:dyDescent="0.3">
      <c r="A26" s="50"/>
      <c r="B26" s="51"/>
      <c r="C26" s="51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s="11" customFormat="1" ht="33" customHeight="1" x14ac:dyDescent="0.3">
      <c r="A27" s="22" t="s">
        <v>23</v>
      </c>
      <c r="B27" s="7" t="s">
        <v>47</v>
      </c>
      <c r="C27" s="12" t="s">
        <v>43</v>
      </c>
      <c r="D27" s="12"/>
      <c r="E27" s="1">
        <v>3.38</v>
      </c>
      <c r="F27" s="1">
        <v>6.62</v>
      </c>
      <c r="G27" s="1">
        <v>15</v>
      </c>
      <c r="H27" s="1">
        <v>133.11000000000001</v>
      </c>
      <c r="I27" s="1">
        <v>6.0999999999999999E-2</v>
      </c>
      <c r="J27" s="1">
        <v>0.99</v>
      </c>
      <c r="K27" s="1">
        <v>15.215999999999999</v>
      </c>
      <c r="L27" s="1">
        <v>0.34399999999999997</v>
      </c>
      <c r="M27" s="1">
        <v>98.39</v>
      </c>
      <c r="N27" s="1">
        <v>91.64</v>
      </c>
      <c r="O27" s="1">
        <v>18.62</v>
      </c>
      <c r="P27" s="1">
        <v>0.37</v>
      </c>
    </row>
    <row r="28" spans="1:16" s="11" customFormat="1" x14ac:dyDescent="0.3">
      <c r="A28" s="22" t="s">
        <v>18</v>
      </c>
      <c r="B28" s="8" t="s">
        <v>40</v>
      </c>
      <c r="C28" s="12">
        <v>200</v>
      </c>
      <c r="D28" s="39"/>
      <c r="E28" s="36">
        <v>0.2</v>
      </c>
      <c r="F28" s="36">
        <v>0.05</v>
      </c>
      <c r="G28" s="36">
        <v>11.05</v>
      </c>
      <c r="H28" s="36">
        <v>45.45</v>
      </c>
      <c r="I28" s="36">
        <v>1E-3</v>
      </c>
      <c r="J28" s="36">
        <v>0.1</v>
      </c>
      <c r="K28" s="36">
        <v>1E-3</v>
      </c>
      <c r="L28" s="36"/>
      <c r="M28" s="36">
        <v>5.28</v>
      </c>
      <c r="N28" s="36">
        <v>8.24</v>
      </c>
      <c r="O28" s="36">
        <v>4.4000000000000004</v>
      </c>
      <c r="P28" s="36">
        <v>0.85</v>
      </c>
    </row>
    <row r="29" spans="1:16" s="11" customFormat="1" x14ac:dyDescent="0.3">
      <c r="A29" s="23" t="s">
        <v>20</v>
      </c>
      <c r="B29" s="3"/>
      <c r="C29" s="13">
        <f>C27+C28</f>
        <v>360</v>
      </c>
      <c r="D29" s="37">
        <f t="shared" ref="D29:P29" si="14">D27+D28</f>
        <v>0</v>
      </c>
      <c r="E29" s="37">
        <f t="shared" si="14"/>
        <v>3.58</v>
      </c>
      <c r="F29" s="37">
        <f t="shared" si="14"/>
        <v>6.67</v>
      </c>
      <c r="G29" s="37">
        <f t="shared" si="14"/>
        <v>26.05</v>
      </c>
      <c r="H29" s="37">
        <f t="shared" si="14"/>
        <v>178.56</v>
      </c>
      <c r="I29" s="37">
        <f t="shared" si="14"/>
        <v>6.2E-2</v>
      </c>
      <c r="J29" s="37">
        <f t="shared" si="14"/>
        <v>1.0900000000000001</v>
      </c>
      <c r="K29" s="37">
        <f t="shared" si="14"/>
        <v>15.216999999999999</v>
      </c>
      <c r="L29" s="37">
        <f t="shared" si="14"/>
        <v>0.34399999999999997</v>
      </c>
      <c r="M29" s="37">
        <f t="shared" si="14"/>
        <v>103.67</v>
      </c>
      <c r="N29" s="37">
        <f t="shared" si="14"/>
        <v>99.88</v>
      </c>
      <c r="O29" s="37">
        <f t="shared" si="14"/>
        <v>23.020000000000003</v>
      </c>
      <c r="P29" s="37">
        <f t="shared" si="14"/>
        <v>1.22</v>
      </c>
    </row>
    <row r="30" spans="1:16" s="11" customFormat="1" x14ac:dyDescent="0.3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</row>
    <row r="31" spans="1:16" s="11" customFormat="1" x14ac:dyDescent="0.3">
      <c r="A31" s="26" t="s">
        <v>30</v>
      </c>
      <c r="B31" s="41" t="s">
        <v>38</v>
      </c>
      <c r="C31" s="12">
        <v>20</v>
      </c>
      <c r="D31" s="12"/>
      <c r="E31" s="1">
        <v>4.6399999999999997</v>
      </c>
      <c r="F31" s="1">
        <v>5.9</v>
      </c>
      <c r="G31" s="1"/>
      <c r="H31" s="1">
        <v>71.66</v>
      </c>
      <c r="I31" s="1">
        <v>8.0000000000000002E-3</v>
      </c>
      <c r="J31" s="1">
        <v>0.14000000000000001</v>
      </c>
      <c r="K31" s="1">
        <v>5.1999999999999998E-2</v>
      </c>
      <c r="L31" s="1">
        <v>0.1</v>
      </c>
      <c r="M31" s="1">
        <v>176</v>
      </c>
      <c r="N31" s="1">
        <v>100</v>
      </c>
      <c r="O31" s="1">
        <v>7</v>
      </c>
      <c r="P31" s="1">
        <v>0.2</v>
      </c>
    </row>
    <row r="32" spans="1:16" s="11" customFormat="1" ht="32.25" x14ac:dyDescent="0.3">
      <c r="A32" s="26"/>
      <c r="B32" s="9" t="s">
        <v>39</v>
      </c>
      <c r="C32" s="42">
        <v>10</v>
      </c>
      <c r="D32" s="42"/>
      <c r="E32" s="43">
        <v>1.2</v>
      </c>
      <c r="F32" s="43">
        <v>0.3</v>
      </c>
      <c r="G32" s="43">
        <v>5.2</v>
      </c>
      <c r="H32" s="43">
        <v>32</v>
      </c>
      <c r="I32" s="43"/>
      <c r="J32" s="44"/>
      <c r="K32" s="43"/>
      <c r="L32" s="43"/>
      <c r="M32" s="43"/>
      <c r="N32" s="43"/>
      <c r="O32" s="43"/>
      <c r="P32" s="45"/>
    </row>
    <row r="33" spans="1:17" s="11" customFormat="1" x14ac:dyDescent="0.3">
      <c r="A33" s="26" t="s">
        <v>18</v>
      </c>
      <c r="B33" s="10" t="s">
        <v>42</v>
      </c>
      <c r="C33" s="31">
        <v>200</v>
      </c>
      <c r="D33" s="31"/>
      <c r="E33" s="33">
        <v>1.7</v>
      </c>
      <c r="F33" s="33">
        <v>1.65</v>
      </c>
      <c r="G33" s="33">
        <v>13.4</v>
      </c>
      <c r="H33" s="33">
        <v>75.25</v>
      </c>
      <c r="I33" s="33">
        <v>2.1000000000000001E-2</v>
      </c>
      <c r="J33" s="33">
        <v>0.75</v>
      </c>
      <c r="K33" s="33">
        <v>10.000999999999999</v>
      </c>
      <c r="L33" s="33"/>
      <c r="M33" s="33">
        <v>65.78</v>
      </c>
      <c r="N33" s="33">
        <v>53.74</v>
      </c>
      <c r="O33" s="33">
        <v>11.4</v>
      </c>
      <c r="P33" s="33">
        <v>0.9</v>
      </c>
    </row>
    <row r="34" spans="1:17" s="11" customFormat="1" x14ac:dyDescent="0.3">
      <c r="A34" s="23" t="s">
        <v>20</v>
      </c>
      <c r="B34" s="3"/>
      <c r="C34" s="13">
        <f>C31+C33+C32</f>
        <v>230</v>
      </c>
      <c r="D34" s="37">
        <f t="shared" ref="D34:P34" si="15">D31+D33+D32</f>
        <v>0</v>
      </c>
      <c r="E34" s="37">
        <f t="shared" si="15"/>
        <v>7.54</v>
      </c>
      <c r="F34" s="37">
        <f t="shared" si="15"/>
        <v>7.8500000000000005</v>
      </c>
      <c r="G34" s="37">
        <f t="shared" si="15"/>
        <v>18.600000000000001</v>
      </c>
      <c r="H34" s="37">
        <f t="shared" si="15"/>
        <v>178.91</v>
      </c>
      <c r="I34" s="37">
        <f t="shared" si="15"/>
        <v>2.9000000000000001E-2</v>
      </c>
      <c r="J34" s="37">
        <f t="shared" si="15"/>
        <v>0.89</v>
      </c>
      <c r="K34" s="37">
        <f t="shared" si="15"/>
        <v>10.052999999999999</v>
      </c>
      <c r="L34" s="37">
        <f t="shared" si="15"/>
        <v>0.1</v>
      </c>
      <c r="M34" s="37">
        <f t="shared" si="15"/>
        <v>241.78</v>
      </c>
      <c r="N34" s="37">
        <f t="shared" si="15"/>
        <v>153.74</v>
      </c>
      <c r="O34" s="37">
        <f t="shared" si="15"/>
        <v>18.399999999999999</v>
      </c>
      <c r="P34" s="37">
        <f t="shared" si="15"/>
        <v>1.1000000000000001</v>
      </c>
    </row>
    <row r="35" spans="1:17" s="11" customFormat="1" x14ac:dyDescent="0.3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50"/>
      <c r="Q35" s="35"/>
    </row>
    <row r="36" spans="1:17" s="11" customFormat="1" x14ac:dyDescent="0.3">
      <c r="A36" s="22" t="s">
        <v>24</v>
      </c>
      <c r="B36" s="7" t="s">
        <v>36</v>
      </c>
      <c r="C36" s="38">
        <v>150</v>
      </c>
      <c r="D36" s="12"/>
      <c r="E36" s="33">
        <v>15.14</v>
      </c>
      <c r="F36" s="33">
        <v>16.899999999999999</v>
      </c>
      <c r="G36" s="33">
        <v>2.69</v>
      </c>
      <c r="H36" s="33">
        <v>223.42</v>
      </c>
      <c r="I36" s="33">
        <v>0.11</v>
      </c>
      <c r="J36" s="33">
        <v>0.28000000000000003</v>
      </c>
      <c r="K36" s="33">
        <v>0.40899999999999997</v>
      </c>
      <c r="L36" s="33">
        <v>0.65100000000000002</v>
      </c>
      <c r="M36" s="33">
        <v>109.42</v>
      </c>
      <c r="N36" s="33">
        <v>242.83</v>
      </c>
      <c r="O36" s="33">
        <v>17.66</v>
      </c>
      <c r="P36" s="33">
        <v>2.86</v>
      </c>
    </row>
    <row r="37" spans="1:17" s="11" customFormat="1" x14ac:dyDescent="0.3">
      <c r="A37" s="22" t="s">
        <v>18</v>
      </c>
      <c r="B37" s="8" t="s">
        <v>40</v>
      </c>
      <c r="C37" s="12">
        <v>200</v>
      </c>
      <c r="D37" s="39"/>
      <c r="E37" s="36">
        <v>0.2</v>
      </c>
      <c r="F37" s="36">
        <v>0.05</v>
      </c>
      <c r="G37" s="36">
        <v>11.05</v>
      </c>
      <c r="H37" s="36">
        <v>45.45</v>
      </c>
      <c r="I37" s="36">
        <v>1E-3</v>
      </c>
      <c r="J37" s="36">
        <v>0.1</v>
      </c>
      <c r="K37" s="36">
        <v>1E-3</v>
      </c>
      <c r="L37" s="36"/>
      <c r="M37" s="36">
        <v>5.28</v>
      </c>
      <c r="N37" s="36">
        <v>8.24</v>
      </c>
      <c r="O37" s="36">
        <v>4.4000000000000004</v>
      </c>
      <c r="P37" s="36">
        <v>0.85</v>
      </c>
    </row>
    <row r="38" spans="1:17" s="11" customFormat="1" x14ac:dyDescent="0.3">
      <c r="A38" s="23" t="s">
        <v>20</v>
      </c>
      <c r="B38" s="3"/>
      <c r="C38" s="13">
        <f>C36+C37</f>
        <v>350</v>
      </c>
      <c r="D38" s="37">
        <f t="shared" ref="D38:P38" si="16">D36+D37</f>
        <v>0</v>
      </c>
      <c r="E38" s="37">
        <f t="shared" si="16"/>
        <v>15.34</v>
      </c>
      <c r="F38" s="37">
        <f t="shared" si="16"/>
        <v>16.95</v>
      </c>
      <c r="G38" s="37">
        <f t="shared" si="16"/>
        <v>13.74</v>
      </c>
      <c r="H38" s="37">
        <f t="shared" si="16"/>
        <v>268.87</v>
      </c>
      <c r="I38" s="37">
        <f t="shared" si="16"/>
        <v>0.111</v>
      </c>
      <c r="J38" s="37">
        <f t="shared" si="16"/>
        <v>0.38</v>
      </c>
      <c r="K38" s="37">
        <f t="shared" si="16"/>
        <v>0.41</v>
      </c>
      <c r="L38" s="37">
        <f t="shared" si="16"/>
        <v>0.65100000000000002</v>
      </c>
      <c r="M38" s="37">
        <f t="shared" si="16"/>
        <v>114.7</v>
      </c>
      <c r="N38" s="37">
        <f t="shared" si="16"/>
        <v>251.07000000000002</v>
      </c>
      <c r="O38" s="37">
        <f t="shared" si="16"/>
        <v>22.060000000000002</v>
      </c>
      <c r="P38" s="37">
        <f t="shared" si="16"/>
        <v>3.71</v>
      </c>
    </row>
    <row r="39" spans="1:17" s="11" customFormat="1" x14ac:dyDescent="0.3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50"/>
    </row>
    <row r="40" spans="1:17" s="11" customFormat="1" x14ac:dyDescent="0.3">
      <c r="A40" s="22" t="s">
        <v>25</v>
      </c>
      <c r="B40" s="41" t="s">
        <v>38</v>
      </c>
      <c r="C40" s="12">
        <v>20</v>
      </c>
      <c r="D40" s="12"/>
      <c r="E40" s="1">
        <v>4.6399999999999997</v>
      </c>
      <c r="F40" s="1">
        <v>5.9</v>
      </c>
      <c r="G40" s="1"/>
      <c r="H40" s="1">
        <v>71.66</v>
      </c>
      <c r="I40" s="1">
        <v>8.0000000000000002E-3</v>
      </c>
      <c r="J40" s="1">
        <v>0.14000000000000001</v>
      </c>
      <c r="K40" s="1">
        <v>5.1999999999999998E-2</v>
      </c>
      <c r="L40" s="1">
        <v>0.1</v>
      </c>
      <c r="M40" s="1">
        <v>176</v>
      </c>
      <c r="N40" s="1">
        <v>100</v>
      </c>
      <c r="O40" s="1">
        <v>7</v>
      </c>
      <c r="P40" s="1">
        <v>0.2</v>
      </c>
    </row>
    <row r="41" spans="1:17" s="11" customFormat="1" x14ac:dyDescent="0.3">
      <c r="A41" s="22" t="s">
        <v>18</v>
      </c>
      <c r="B41" s="9" t="s">
        <v>32</v>
      </c>
      <c r="C41" s="39" t="s">
        <v>33</v>
      </c>
      <c r="D41" s="39"/>
      <c r="E41" s="16">
        <v>6.1</v>
      </c>
      <c r="F41" s="16">
        <v>5.52</v>
      </c>
      <c r="G41" s="16">
        <v>0.34</v>
      </c>
      <c r="H41" s="16">
        <v>75.41</v>
      </c>
      <c r="I41" s="16">
        <v>3.4000000000000002E-2</v>
      </c>
      <c r="J41" s="16"/>
      <c r="K41" s="16">
        <v>0.12</v>
      </c>
      <c r="L41" s="16">
        <v>0.28799999999999998</v>
      </c>
      <c r="M41" s="16">
        <v>26.4</v>
      </c>
      <c r="N41" s="16">
        <v>92.16</v>
      </c>
      <c r="O41" s="16">
        <v>5.76</v>
      </c>
      <c r="P41" s="16">
        <v>1.2</v>
      </c>
    </row>
    <row r="42" spans="1:17" s="11" customFormat="1" x14ac:dyDescent="0.3">
      <c r="A42" s="22"/>
      <c r="B42" s="8" t="s">
        <v>40</v>
      </c>
      <c r="C42" s="12">
        <v>200</v>
      </c>
      <c r="D42" s="39"/>
      <c r="E42" s="36">
        <v>0.2</v>
      </c>
      <c r="F42" s="36">
        <v>0.05</v>
      </c>
      <c r="G42" s="36">
        <v>11.05</v>
      </c>
      <c r="H42" s="36">
        <v>45.45</v>
      </c>
      <c r="I42" s="36">
        <v>1E-3</v>
      </c>
      <c r="J42" s="36">
        <v>0.1</v>
      </c>
      <c r="K42" s="36">
        <v>1E-3</v>
      </c>
      <c r="L42" s="36"/>
      <c r="M42" s="36">
        <v>5.28</v>
      </c>
      <c r="N42" s="36">
        <v>8.24</v>
      </c>
      <c r="O42" s="36">
        <v>4.4000000000000004</v>
      </c>
      <c r="P42" s="36">
        <v>0.85</v>
      </c>
    </row>
    <row r="43" spans="1:17" s="11" customFormat="1" ht="32.25" x14ac:dyDescent="0.3">
      <c r="A43" s="22"/>
      <c r="B43" s="9" t="s">
        <v>39</v>
      </c>
      <c r="C43" s="42">
        <v>10</v>
      </c>
      <c r="D43" s="42"/>
      <c r="E43" s="43">
        <v>1.2</v>
      </c>
      <c r="F43" s="43">
        <v>0.3</v>
      </c>
      <c r="G43" s="43">
        <v>5.2</v>
      </c>
      <c r="H43" s="43">
        <v>32</v>
      </c>
      <c r="I43" s="43"/>
      <c r="J43" s="44"/>
      <c r="K43" s="43"/>
      <c r="L43" s="43"/>
      <c r="M43" s="43"/>
      <c r="N43" s="43"/>
      <c r="O43" s="43"/>
      <c r="P43" s="45"/>
    </row>
    <row r="44" spans="1:17" s="11" customFormat="1" x14ac:dyDescent="0.3">
      <c r="A44" s="23" t="s">
        <v>20</v>
      </c>
      <c r="B44" s="3"/>
      <c r="C44" s="13">
        <f>C40+C41+C42+C43</f>
        <v>278</v>
      </c>
      <c r="D44" s="37">
        <f t="shared" ref="D44:P44" si="17">D40+D41+D42+D43</f>
        <v>0</v>
      </c>
      <c r="E44" s="37">
        <f t="shared" si="17"/>
        <v>12.139999999999997</v>
      </c>
      <c r="F44" s="37">
        <f t="shared" si="17"/>
        <v>11.770000000000001</v>
      </c>
      <c r="G44" s="37">
        <f t="shared" si="17"/>
        <v>16.59</v>
      </c>
      <c r="H44" s="37">
        <f t="shared" si="17"/>
        <v>224.51999999999998</v>
      </c>
      <c r="I44" s="37">
        <f t="shared" si="17"/>
        <v>4.3000000000000003E-2</v>
      </c>
      <c r="J44" s="37">
        <f t="shared" si="17"/>
        <v>0.24000000000000002</v>
      </c>
      <c r="K44" s="37">
        <f t="shared" si="17"/>
        <v>0.17299999999999999</v>
      </c>
      <c r="L44" s="37">
        <f t="shared" si="17"/>
        <v>0.38800000000000001</v>
      </c>
      <c r="M44" s="37">
        <f t="shared" si="17"/>
        <v>207.68</v>
      </c>
      <c r="N44" s="37">
        <f t="shared" si="17"/>
        <v>200.4</v>
      </c>
      <c r="O44" s="37">
        <f t="shared" si="17"/>
        <v>17.16</v>
      </c>
      <c r="P44" s="37">
        <f t="shared" si="17"/>
        <v>2.25</v>
      </c>
    </row>
    <row r="45" spans="1:17" s="11" customFormat="1" x14ac:dyDescent="0.3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50"/>
    </row>
    <row r="46" spans="1:17" s="11" customFormat="1" ht="48" customHeight="1" x14ac:dyDescent="0.3">
      <c r="A46" s="22" t="s">
        <v>26</v>
      </c>
      <c r="B46" s="7" t="s">
        <v>47</v>
      </c>
      <c r="C46" s="12" t="s">
        <v>43</v>
      </c>
      <c r="D46" s="12"/>
      <c r="E46" s="1">
        <v>3.38</v>
      </c>
      <c r="F46" s="1">
        <v>6.62</v>
      </c>
      <c r="G46" s="1">
        <v>15</v>
      </c>
      <c r="H46" s="1">
        <v>133.11000000000001</v>
      </c>
      <c r="I46" s="1">
        <v>6.0999999999999999E-2</v>
      </c>
      <c r="J46" s="1">
        <v>0.99</v>
      </c>
      <c r="K46" s="1">
        <v>15.215999999999999</v>
      </c>
      <c r="L46" s="1">
        <v>0.34399999999999997</v>
      </c>
      <c r="M46" s="1">
        <v>98.39</v>
      </c>
      <c r="N46" s="1">
        <v>91.64</v>
      </c>
      <c r="O46" s="1">
        <v>18.62</v>
      </c>
      <c r="P46" s="1">
        <v>0.37</v>
      </c>
    </row>
    <row r="47" spans="1:17" s="11" customFormat="1" x14ac:dyDescent="0.3">
      <c r="A47" s="22" t="s">
        <v>18</v>
      </c>
      <c r="B47" s="8" t="s">
        <v>40</v>
      </c>
      <c r="C47" s="12">
        <v>200</v>
      </c>
      <c r="D47" s="39"/>
      <c r="E47" s="36">
        <v>0.2</v>
      </c>
      <c r="F47" s="36">
        <v>0.05</v>
      </c>
      <c r="G47" s="36">
        <v>11.05</v>
      </c>
      <c r="H47" s="36">
        <v>45.45</v>
      </c>
      <c r="I47" s="36">
        <v>1E-3</v>
      </c>
      <c r="J47" s="36">
        <v>0.1</v>
      </c>
      <c r="K47" s="36">
        <v>1E-3</v>
      </c>
      <c r="L47" s="36"/>
      <c r="M47" s="36">
        <v>5.28</v>
      </c>
      <c r="N47" s="36">
        <v>8.24</v>
      </c>
      <c r="O47" s="36">
        <v>4.4000000000000004</v>
      </c>
      <c r="P47" s="36">
        <v>0.85</v>
      </c>
    </row>
    <row r="48" spans="1:17" s="11" customFormat="1" x14ac:dyDescent="0.3">
      <c r="A48" s="23" t="s">
        <v>20</v>
      </c>
      <c r="B48" s="3"/>
      <c r="C48" s="13">
        <f>C46+C47</f>
        <v>360</v>
      </c>
      <c r="D48" s="37">
        <f t="shared" ref="D48:P48" si="18">D46+D47</f>
        <v>0</v>
      </c>
      <c r="E48" s="37">
        <f t="shared" si="18"/>
        <v>3.58</v>
      </c>
      <c r="F48" s="37">
        <f t="shared" si="18"/>
        <v>6.67</v>
      </c>
      <c r="G48" s="37">
        <f t="shared" si="18"/>
        <v>26.05</v>
      </c>
      <c r="H48" s="37">
        <f t="shared" si="18"/>
        <v>178.56</v>
      </c>
      <c r="I48" s="37">
        <f t="shared" si="18"/>
        <v>6.2E-2</v>
      </c>
      <c r="J48" s="37">
        <f t="shared" si="18"/>
        <v>1.0900000000000001</v>
      </c>
      <c r="K48" s="37">
        <f t="shared" si="18"/>
        <v>15.216999999999999</v>
      </c>
      <c r="L48" s="37">
        <f t="shared" si="18"/>
        <v>0.34399999999999997</v>
      </c>
      <c r="M48" s="37">
        <f t="shared" si="18"/>
        <v>103.67</v>
      </c>
      <c r="N48" s="37">
        <f t="shared" si="18"/>
        <v>99.88</v>
      </c>
      <c r="O48" s="37">
        <f t="shared" si="18"/>
        <v>23.020000000000003</v>
      </c>
      <c r="P48" s="37">
        <f t="shared" si="18"/>
        <v>1.22</v>
      </c>
    </row>
    <row r="49" spans="1:16" s="11" customFormat="1" x14ac:dyDescent="0.3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50"/>
    </row>
    <row r="50" spans="1:16" s="11" customFormat="1" ht="31.5" x14ac:dyDescent="0.3">
      <c r="A50" s="22" t="s">
        <v>27</v>
      </c>
      <c r="B50" s="48" t="s">
        <v>44</v>
      </c>
      <c r="C50" s="38">
        <v>150</v>
      </c>
      <c r="D50" s="38"/>
      <c r="E50" s="1">
        <v>18.38</v>
      </c>
      <c r="F50" s="1">
        <v>12.78</v>
      </c>
      <c r="G50" s="1">
        <v>26.71</v>
      </c>
      <c r="H50" s="1">
        <v>295.42</v>
      </c>
      <c r="I50" s="1">
        <v>4.1000000000000002E-2</v>
      </c>
      <c r="J50" s="1">
        <v>0.49</v>
      </c>
      <c r="K50" s="1">
        <v>5.8999999999999997E-2</v>
      </c>
      <c r="L50" s="1">
        <v>1.54</v>
      </c>
      <c r="M50" s="1">
        <v>162.46</v>
      </c>
      <c r="N50" s="1">
        <v>217.5</v>
      </c>
      <c r="O50" s="1">
        <v>22.64</v>
      </c>
      <c r="P50" s="1">
        <v>0.49</v>
      </c>
    </row>
    <row r="51" spans="1:16" s="11" customFormat="1" x14ac:dyDescent="0.3">
      <c r="A51" s="22" t="s">
        <v>18</v>
      </c>
      <c r="B51" s="8" t="s">
        <v>45</v>
      </c>
      <c r="C51" s="12">
        <v>200</v>
      </c>
      <c r="D51" s="12"/>
      <c r="E51" s="1">
        <v>0.27</v>
      </c>
      <c r="F51" s="1">
        <v>0.05</v>
      </c>
      <c r="G51" s="1">
        <v>11.12</v>
      </c>
      <c r="H51" s="1">
        <v>46.01</v>
      </c>
      <c r="I51" s="1">
        <v>4.0000000000000001E-3</v>
      </c>
      <c r="J51" s="1">
        <v>2.9</v>
      </c>
      <c r="K51" s="1">
        <v>1E-3</v>
      </c>
      <c r="L51" s="1">
        <v>1.4E-2</v>
      </c>
      <c r="M51" s="1">
        <v>8.08</v>
      </c>
      <c r="N51" s="1">
        <v>9.7799999999999994</v>
      </c>
      <c r="O51" s="1">
        <v>5.24</v>
      </c>
      <c r="P51" s="1">
        <v>0.9</v>
      </c>
    </row>
    <row r="52" spans="1:16" s="11" customFormat="1" x14ac:dyDescent="0.3">
      <c r="A52" s="23" t="s">
        <v>20</v>
      </c>
      <c r="B52" s="3"/>
      <c r="C52" s="13">
        <f>C50+C51</f>
        <v>350</v>
      </c>
      <c r="D52" s="37">
        <f t="shared" ref="D52:P52" si="19">D50+D51</f>
        <v>0</v>
      </c>
      <c r="E52" s="37">
        <f t="shared" si="19"/>
        <v>18.649999999999999</v>
      </c>
      <c r="F52" s="37">
        <f t="shared" si="19"/>
        <v>12.83</v>
      </c>
      <c r="G52" s="37">
        <f t="shared" si="19"/>
        <v>37.83</v>
      </c>
      <c r="H52" s="37">
        <f t="shared" si="19"/>
        <v>341.43</v>
      </c>
      <c r="I52" s="37">
        <f t="shared" si="19"/>
        <v>4.4999999999999998E-2</v>
      </c>
      <c r="J52" s="37">
        <f t="shared" si="19"/>
        <v>3.3899999999999997</v>
      </c>
      <c r="K52" s="37">
        <f t="shared" si="19"/>
        <v>0.06</v>
      </c>
      <c r="L52" s="37">
        <f t="shared" si="19"/>
        <v>1.554</v>
      </c>
      <c r="M52" s="37">
        <f t="shared" si="19"/>
        <v>170.54000000000002</v>
      </c>
      <c r="N52" s="37">
        <f t="shared" si="19"/>
        <v>227.28</v>
      </c>
      <c r="O52" s="37">
        <f t="shared" si="19"/>
        <v>27.880000000000003</v>
      </c>
      <c r="P52" s="37">
        <f t="shared" si="19"/>
        <v>1.3900000000000001</v>
      </c>
    </row>
    <row r="53" spans="1:16" s="11" customFormat="1" x14ac:dyDescent="0.3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50"/>
    </row>
    <row r="54" spans="1:16" s="11" customFormat="1" x14ac:dyDescent="0.3">
      <c r="A54" s="22" t="s">
        <v>28</v>
      </c>
      <c r="B54" s="7" t="s">
        <v>36</v>
      </c>
      <c r="C54" s="12">
        <v>150</v>
      </c>
      <c r="D54" s="12"/>
      <c r="E54" s="33">
        <v>15.14</v>
      </c>
      <c r="F54" s="33">
        <v>16.899999999999999</v>
      </c>
      <c r="G54" s="33">
        <v>2.69</v>
      </c>
      <c r="H54" s="33">
        <v>223.42</v>
      </c>
      <c r="I54" s="33">
        <v>0.11</v>
      </c>
      <c r="J54" s="33">
        <v>0.28000000000000003</v>
      </c>
      <c r="K54" s="33">
        <v>0.40899999999999997</v>
      </c>
      <c r="L54" s="33">
        <v>0.65100000000000002</v>
      </c>
      <c r="M54" s="33">
        <v>109.42</v>
      </c>
      <c r="N54" s="33">
        <v>242.83</v>
      </c>
      <c r="O54" s="33">
        <v>17.66</v>
      </c>
      <c r="P54" s="33">
        <v>2.86</v>
      </c>
    </row>
    <row r="55" spans="1:16" s="11" customFormat="1" x14ac:dyDescent="0.3">
      <c r="A55" s="22"/>
      <c r="B55" s="10" t="s">
        <v>46</v>
      </c>
      <c r="C55" s="31">
        <v>200</v>
      </c>
      <c r="D55" s="31"/>
      <c r="E55" s="33">
        <v>1.7</v>
      </c>
      <c r="F55" s="33">
        <v>1.65</v>
      </c>
      <c r="G55" s="33">
        <v>13.4</v>
      </c>
      <c r="H55" s="33">
        <v>75.25</v>
      </c>
      <c r="I55" s="33">
        <v>2.1000000000000001E-2</v>
      </c>
      <c r="J55" s="33">
        <v>0.75</v>
      </c>
      <c r="K55" s="33">
        <v>10.000999999999999</v>
      </c>
      <c r="L55" s="33"/>
      <c r="M55" s="33">
        <v>65.78</v>
      </c>
      <c r="N55" s="33">
        <v>53.74</v>
      </c>
      <c r="O55" s="33">
        <v>11.4</v>
      </c>
      <c r="P55" s="33">
        <v>0.9</v>
      </c>
    </row>
    <row r="56" spans="1:16" s="11" customFormat="1" x14ac:dyDescent="0.3">
      <c r="A56" s="23" t="s">
        <v>20</v>
      </c>
      <c r="B56" s="3"/>
      <c r="C56" s="13">
        <f>C54+C55</f>
        <v>350</v>
      </c>
      <c r="D56" s="37">
        <f t="shared" ref="D56:P56" si="20">D54+D55</f>
        <v>0</v>
      </c>
      <c r="E56" s="37">
        <f t="shared" si="20"/>
        <v>16.84</v>
      </c>
      <c r="F56" s="37">
        <f t="shared" si="20"/>
        <v>18.549999999999997</v>
      </c>
      <c r="G56" s="37">
        <f t="shared" si="20"/>
        <v>16.09</v>
      </c>
      <c r="H56" s="37">
        <f t="shared" si="20"/>
        <v>298.66999999999996</v>
      </c>
      <c r="I56" s="37">
        <f t="shared" si="20"/>
        <v>0.13100000000000001</v>
      </c>
      <c r="J56" s="37">
        <f t="shared" si="20"/>
        <v>1.03</v>
      </c>
      <c r="K56" s="37">
        <f t="shared" si="20"/>
        <v>10.41</v>
      </c>
      <c r="L56" s="37">
        <f t="shared" si="20"/>
        <v>0.65100000000000002</v>
      </c>
      <c r="M56" s="37">
        <f t="shared" si="20"/>
        <v>175.2</v>
      </c>
      <c r="N56" s="37">
        <f t="shared" si="20"/>
        <v>296.57</v>
      </c>
      <c r="O56" s="37">
        <f t="shared" si="20"/>
        <v>29.060000000000002</v>
      </c>
      <c r="P56" s="37">
        <f t="shared" si="20"/>
        <v>3.76</v>
      </c>
    </row>
    <row r="57" spans="1:16" s="11" customFormat="1" x14ac:dyDescent="0.3">
      <c r="A57" s="62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11" customFormat="1" x14ac:dyDescent="0.3">
      <c r="A58" s="26" t="s">
        <v>31</v>
      </c>
      <c r="B58" s="41" t="s">
        <v>38</v>
      </c>
      <c r="C58" s="12">
        <v>20</v>
      </c>
      <c r="D58" s="12"/>
      <c r="E58" s="1">
        <v>4.6399999999999997</v>
      </c>
      <c r="F58" s="1">
        <v>5.9</v>
      </c>
      <c r="G58" s="1"/>
      <c r="H58" s="1">
        <v>71.66</v>
      </c>
      <c r="I58" s="1">
        <v>8.0000000000000002E-3</v>
      </c>
      <c r="J58" s="1">
        <v>0.14000000000000001</v>
      </c>
      <c r="K58" s="1">
        <v>5.1999999999999998E-2</v>
      </c>
      <c r="L58" s="1">
        <v>0.1</v>
      </c>
      <c r="M58" s="1">
        <v>176</v>
      </c>
      <c r="N58" s="1">
        <v>100</v>
      </c>
      <c r="O58" s="1">
        <v>7</v>
      </c>
      <c r="P58" s="1">
        <v>0.2</v>
      </c>
    </row>
    <row r="59" spans="1:16" s="11" customFormat="1" ht="32.25" x14ac:dyDescent="0.3">
      <c r="A59" s="26" t="s">
        <v>18</v>
      </c>
      <c r="B59" s="9" t="s">
        <v>39</v>
      </c>
      <c r="C59" s="42">
        <v>10</v>
      </c>
      <c r="D59" s="42"/>
      <c r="E59" s="43">
        <v>1.2</v>
      </c>
      <c r="F59" s="43">
        <v>0.3</v>
      </c>
      <c r="G59" s="43">
        <v>5.2</v>
      </c>
      <c r="H59" s="43">
        <v>32</v>
      </c>
      <c r="I59" s="43"/>
      <c r="J59" s="44"/>
      <c r="K59" s="43"/>
      <c r="L59" s="43"/>
      <c r="M59" s="43"/>
      <c r="N59" s="43"/>
      <c r="O59" s="43"/>
      <c r="P59" s="45"/>
    </row>
    <row r="60" spans="1:16" s="11" customFormat="1" x14ac:dyDescent="0.3">
      <c r="A60" s="26"/>
      <c r="B60" s="8" t="s">
        <v>40</v>
      </c>
      <c r="C60" s="12">
        <v>200</v>
      </c>
      <c r="D60" s="12"/>
      <c r="E60" s="40">
        <v>0.2</v>
      </c>
      <c r="F60" s="40">
        <v>0.05</v>
      </c>
      <c r="G60" s="40">
        <v>11.05</v>
      </c>
      <c r="H60" s="40">
        <v>45.45</v>
      </c>
      <c r="I60" s="40">
        <v>1E-3</v>
      </c>
      <c r="J60" s="40">
        <v>0.1</v>
      </c>
      <c r="K60" s="40">
        <v>1E-3</v>
      </c>
      <c r="L60" s="40"/>
      <c r="M60" s="40">
        <v>5.28</v>
      </c>
      <c r="N60" s="40">
        <v>8.24</v>
      </c>
      <c r="O60" s="40">
        <v>4.4000000000000004</v>
      </c>
      <c r="P60" s="40">
        <v>0.85</v>
      </c>
    </row>
    <row r="61" spans="1:16" s="11" customFormat="1" x14ac:dyDescent="0.3">
      <c r="A61" s="23" t="s">
        <v>20</v>
      </c>
      <c r="B61" s="3"/>
      <c r="C61" s="13">
        <f>C58+C59+C60</f>
        <v>230</v>
      </c>
      <c r="D61" s="37">
        <f t="shared" ref="D61:P61" si="21">D58+D59+D60</f>
        <v>0</v>
      </c>
      <c r="E61" s="37">
        <f t="shared" si="21"/>
        <v>6.04</v>
      </c>
      <c r="F61" s="37">
        <f t="shared" si="21"/>
        <v>6.25</v>
      </c>
      <c r="G61" s="37">
        <f t="shared" si="21"/>
        <v>16.25</v>
      </c>
      <c r="H61" s="37">
        <f t="shared" si="21"/>
        <v>149.11000000000001</v>
      </c>
      <c r="I61" s="37">
        <f t="shared" si="21"/>
        <v>9.0000000000000011E-3</v>
      </c>
      <c r="J61" s="37">
        <f t="shared" si="21"/>
        <v>0.24000000000000002</v>
      </c>
      <c r="K61" s="37">
        <f t="shared" si="21"/>
        <v>5.2999999999999999E-2</v>
      </c>
      <c r="L61" s="37">
        <f t="shared" si="21"/>
        <v>0.1</v>
      </c>
      <c r="M61" s="37">
        <f t="shared" si="21"/>
        <v>181.28</v>
      </c>
      <c r="N61" s="37">
        <f t="shared" si="21"/>
        <v>108.24</v>
      </c>
      <c r="O61" s="37">
        <f t="shared" si="21"/>
        <v>11.4</v>
      </c>
      <c r="P61" s="37">
        <f t="shared" si="21"/>
        <v>1.05</v>
      </c>
    </row>
    <row r="62" spans="1:16" x14ac:dyDescent="0.3">
      <c r="A62" s="64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6" x14ac:dyDescent="0.3">
      <c r="A63" s="32"/>
      <c r="B63" s="5" t="s">
        <v>34</v>
      </c>
      <c r="C63" s="18">
        <f t="shared" ref="C63:P63" si="22">(C11+C15+C19+C25+C29+C34+C38+C44+C48+C52+C56+C61)/12</f>
        <v>313.66666666666669</v>
      </c>
      <c r="D63" s="34">
        <f t="shared" si="22"/>
        <v>0</v>
      </c>
      <c r="E63" s="34">
        <f t="shared" si="22"/>
        <v>11.831666666666665</v>
      </c>
      <c r="F63" s="34">
        <f t="shared" si="22"/>
        <v>11.738333333333335</v>
      </c>
      <c r="G63" s="34">
        <f t="shared" si="22"/>
        <v>21.329166666666669</v>
      </c>
      <c r="H63" s="34">
        <f t="shared" si="22"/>
        <v>239.83083333333332</v>
      </c>
      <c r="I63" s="34">
        <f t="shared" si="22"/>
        <v>6.1166666666666675E-2</v>
      </c>
      <c r="J63" s="34">
        <f t="shared" si="22"/>
        <v>1.0499999999999998</v>
      </c>
      <c r="K63" s="34">
        <f t="shared" si="22"/>
        <v>4.3674166666666663</v>
      </c>
      <c r="L63" s="34">
        <f t="shared" si="22"/>
        <v>0.59275</v>
      </c>
      <c r="M63" s="34">
        <f t="shared" si="22"/>
        <v>166.59333333333333</v>
      </c>
      <c r="N63" s="34">
        <f t="shared" si="22"/>
        <v>193.01749999999996</v>
      </c>
      <c r="O63" s="34">
        <f t="shared" si="22"/>
        <v>21.355</v>
      </c>
      <c r="P63" s="34">
        <f t="shared" si="22"/>
        <v>2.1083333333333334</v>
      </c>
    </row>
    <row r="64" spans="1:16" x14ac:dyDescent="0.3">
      <c r="A64" s="27"/>
      <c r="B64" s="20"/>
      <c r="C64" s="20"/>
      <c r="D64" s="20"/>
    </row>
    <row r="65" spans="1:11" x14ac:dyDescent="0.3">
      <c r="A65" s="27"/>
    </row>
    <row r="68" spans="1:11" x14ac:dyDescent="0.3">
      <c r="B68" s="60"/>
      <c r="C68" s="60"/>
      <c r="D68" s="60"/>
      <c r="E68" s="60"/>
      <c r="F68" s="60"/>
      <c r="G68" s="60"/>
      <c r="H68" s="60"/>
      <c r="I68" s="60"/>
      <c r="J68" s="60"/>
      <c r="K68" s="60"/>
    </row>
    <row r="69" spans="1:11" x14ac:dyDescent="0.3">
      <c r="B69" s="60"/>
      <c r="C69" s="60"/>
      <c r="D69" s="60"/>
      <c r="E69" s="60"/>
      <c r="F69" s="60"/>
      <c r="G69" s="60"/>
      <c r="H69" s="60"/>
      <c r="I69" s="60"/>
      <c r="J69" s="60"/>
      <c r="K69" s="60"/>
    </row>
  </sheetData>
  <mergeCells count="23">
    <mergeCell ref="B68:K68"/>
    <mergeCell ref="B69:K69"/>
    <mergeCell ref="A45:P45"/>
    <mergeCell ref="A49:P49"/>
    <mergeCell ref="A30:P30"/>
    <mergeCell ref="A57:P57"/>
    <mergeCell ref="A62:P62"/>
    <mergeCell ref="A53:P53"/>
    <mergeCell ref="A35:P35"/>
    <mergeCell ref="A39:P39"/>
    <mergeCell ref="A3:P3"/>
    <mergeCell ref="A12:P12"/>
    <mergeCell ref="A16:P16"/>
    <mergeCell ref="A20:P20"/>
    <mergeCell ref="A26:P26"/>
    <mergeCell ref="A5:A6"/>
    <mergeCell ref="B5:B6"/>
    <mergeCell ref="E5:G5"/>
    <mergeCell ref="H5:H6"/>
    <mergeCell ref="I5:L5"/>
    <mergeCell ref="M5:P5"/>
    <mergeCell ref="C5:C6"/>
    <mergeCell ref="D5:D6"/>
  </mergeCells>
  <pageMargins left="0" right="0" top="0" bottom="0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2026-05-22T06:35:17Z</dcterms:modified>
</cp:coreProperties>
</file>