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330"/>
  </bookViews>
  <sheets>
    <sheet name="Аркуш1" sheetId="1" r:id="rId1"/>
  </sheets>
  <definedNames>
    <definedName name="_xlnm.Print_Area" localSheetId="0">Аркуш1!$A$1:$Q$59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P8" i="1"/>
  <c r="P9" i="1"/>
  <c r="P12" i="1"/>
  <c r="P13" i="1"/>
  <c r="P16" i="1"/>
  <c r="P17" i="1"/>
  <c r="P20" i="1"/>
  <c r="P21" i="1"/>
  <c r="P22" i="1"/>
  <c r="P25" i="1"/>
  <c r="P26" i="1"/>
  <c r="P29" i="1"/>
  <c r="P30" i="1"/>
  <c r="P33" i="1"/>
  <c r="P34" i="1"/>
  <c r="P37" i="1"/>
  <c r="P38" i="1"/>
  <c r="P39" i="1"/>
  <c r="P42" i="1"/>
  <c r="P43" i="1"/>
  <c r="P46" i="1"/>
  <c r="P47" i="1"/>
  <c r="P50" i="1"/>
  <c r="P51" i="1"/>
  <c r="P54" i="1"/>
  <c r="P55" i="1"/>
  <c r="D48" i="1" l="1"/>
  <c r="E48" i="1"/>
  <c r="F48" i="1"/>
  <c r="P48" i="1" s="1"/>
  <c r="G48" i="1"/>
  <c r="H48" i="1"/>
  <c r="I48" i="1"/>
  <c r="J48" i="1"/>
  <c r="K48" i="1"/>
  <c r="L48" i="1"/>
  <c r="M48" i="1"/>
  <c r="N48" i="1"/>
  <c r="O48" i="1"/>
  <c r="C48" i="1"/>
  <c r="D31" i="1"/>
  <c r="E31" i="1"/>
  <c r="F31" i="1"/>
  <c r="P31" i="1" s="1"/>
  <c r="G31" i="1"/>
  <c r="H31" i="1"/>
  <c r="I31" i="1"/>
  <c r="J31" i="1"/>
  <c r="K31" i="1"/>
  <c r="L31" i="1"/>
  <c r="M31" i="1"/>
  <c r="N31" i="1"/>
  <c r="O31" i="1"/>
  <c r="C31" i="1"/>
  <c r="C40" i="1"/>
  <c r="D10" i="1"/>
  <c r="E10" i="1"/>
  <c r="F10" i="1"/>
  <c r="P10" i="1" s="1"/>
  <c r="G10" i="1"/>
  <c r="H10" i="1"/>
  <c r="I10" i="1"/>
  <c r="J10" i="1"/>
  <c r="K10" i="1"/>
  <c r="L10" i="1"/>
  <c r="M10" i="1"/>
  <c r="N10" i="1"/>
  <c r="O10" i="1"/>
  <c r="C10" i="1"/>
  <c r="D56" i="1" l="1"/>
  <c r="E56" i="1"/>
  <c r="F56" i="1"/>
  <c r="P56" i="1" s="1"/>
  <c r="G56" i="1"/>
  <c r="H56" i="1"/>
  <c r="I56" i="1"/>
  <c r="J56" i="1"/>
  <c r="K56" i="1"/>
  <c r="L56" i="1"/>
  <c r="M56" i="1"/>
  <c r="N56" i="1"/>
  <c r="O56" i="1"/>
  <c r="C56" i="1"/>
  <c r="D23" i="1" l="1"/>
  <c r="E23" i="1"/>
  <c r="F23" i="1"/>
  <c r="P23" i="1" s="1"/>
  <c r="G23" i="1"/>
  <c r="H23" i="1"/>
  <c r="I23" i="1"/>
  <c r="J23" i="1"/>
  <c r="K23" i="1"/>
  <c r="L23" i="1"/>
  <c r="M23" i="1"/>
  <c r="N23" i="1"/>
  <c r="O23" i="1"/>
  <c r="C23" i="1"/>
  <c r="D52" i="1" l="1"/>
  <c r="E52" i="1"/>
  <c r="F52" i="1"/>
  <c r="P52" i="1" s="1"/>
  <c r="G52" i="1"/>
  <c r="H52" i="1"/>
  <c r="I52" i="1"/>
  <c r="J52" i="1"/>
  <c r="K52" i="1"/>
  <c r="L52" i="1"/>
  <c r="M52" i="1"/>
  <c r="N52" i="1"/>
  <c r="O52" i="1"/>
  <c r="C52" i="1"/>
  <c r="D44" i="1"/>
  <c r="E44" i="1"/>
  <c r="F44" i="1"/>
  <c r="P44" i="1" s="1"/>
  <c r="G44" i="1"/>
  <c r="H44" i="1"/>
  <c r="I44" i="1"/>
  <c r="J44" i="1"/>
  <c r="K44" i="1"/>
  <c r="L44" i="1"/>
  <c r="M44" i="1"/>
  <c r="N44" i="1"/>
  <c r="O44" i="1"/>
  <c r="D40" i="1"/>
  <c r="E40" i="1"/>
  <c r="F40" i="1"/>
  <c r="P40" i="1" s="1"/>
  <c r="G40" i="1"/>
  <c r="H40" i="1"/>
  <c r="I40" i="1"/>
  <c r="J40" i="1"/>
  <c r="K40" i="1"/>
  <c r="L40" i="1"/>
  <c r="M40" i="1"/>
  <c r="N40" i="1"/>
  <c r="O40" i="1"/>
  <c r="D35" i="1"/>
  <c r="E35" i="1"/>
  <c r="F35" i="1"/>
  <c r="P35" i="1" s="1"/>
  <c r="G35" i="1"/>
  <c r="H35" i="1"/>
  <c r="I35" i="1"/>
  <c r="J35" i="1"/>
  <c r="K35" i="1"/>
  <c r="L35" i="1"/>
  <c r="M35" i="1"/>
  <c r="N35" i="1"/>
  <c r="O35" i="1"/>
  <c r="C35" i="1"/>
  <c r="D27" i="1"/>
  <c r="E27" i="1"/>
  <c r="F27" i="1"/>
  <c r="P27" i="1" s="1"/>
  <c r="G27" i="1"/>
  <c r="H27" i="1"/>
  <c r="I27" i="1"/>
  <c r="J27" i="1"/>
  <c r="K27" i="1"/>
  <c r="L27" i="1"/>
  <c r="M27" i="1"/>
  <c r="N27" i="1"/>
  <c r="O27" i="1"/>
  <c r="C27" i="1"/>
  <c r="O18" i="1"/>
  <c r="D18" i="1"/>
  <c r="E18" i="1"/>
  <c r="F18" i="1"/>
  <c r="P18" i="1" s="1"/>
  <c r="G18" i="1"/>
  <c r="H18" i="1"/>
  <c r="I18" i="1"/>
  <c r="J18" i="1"/>
  <c r="K18" i="1"/>
  <c r="L18" i="1"/>
  <c r="M18" i="1"/>
  <c r="N18" i="1"/>
  <c r="C18" i="1"/>
  <c r="D14" i="1"/>
  <c r="E14" i="1"/>
  <c r="F14" i="1"/>
  <c r="P14" i="1" s="1"/>
  <c r="G14" i="1"/>
  <c r="H14" i="1"/>
  <c r="I14" i="1"/>
  <c r="J14" i="1"/>
  <c r="K14" i="1"/>
  <c r="L14" i="1"/>
  <c r="M14" i="1"/>
  <c r="N14" i="1"/>
  <c r="O14" i="1"/>
  <c r="C14" i="1"/>
  <c r="N58" i="1" l="1"/>
  <c r="J58" i="1"/>
  <c r="F58" i="1"/>
  <c r="P58" i="1" s="1"/>
  <c r="M58" i="1"/>
  <c r="I58" i="1"/>
  <c r="E58" i="1"/>
  <c r="L58" i="1"/>
  <c r="H58" i="1"/>
  <c r="D58" i="1"/>
  <c r="O58" i="1"/>
  <c r="K58" i="1"/>
  <c r="G58" i="1"/>
  <c r="C44" i="1"/>
  <c r="C58" i="1" s="1"/>
</calcChain>
</file>

<file path=xl/sharedStrings.xml><?xml version="1.0" encoding="utf-8"?>
<sst xmlns="http://schemas.openxmlformats.org/spreadsheetml/2006/main" count="86" uniqueCount="47">
  <si>
    <t>Прием пищи</t>
  </si>
  <si>
    <t>Наименование блюда</t>
  </si>
  <si>
    <t>Пищевые вещества</t>
  </si>
  <si>
    <t>Б</t>
  </si>
  <si>
    <t>Ж</t>
  </si>
  <si>
    <t>У</t>
  </si>
  <si>
    <t>ЭЦ(ккал)</t>
  </si>
  <si>
    <t>Витамины(мг)</t>
  </si>
  <si>
    <t>В1</t>
  </si>
  <si>
    <t>С</t>
  </si>
  <si>
    <t>А</t>
  </si>
  <si>
    <t>Е</t>
  </si>
  <si>
    <t>Минеральные вещества</t>
  </si>
  <si>
    <t>Ca</t>
  </si>
  <si>
    <t>P</t>
  </si>
  <si>
    <t>Mg</t>
  </si>
  <si>
    <t>Fe</t>
  </si>
  <si>
    <t>Неделя 1, День 1</t>
  </si>
  <si>
    <t>Доп.питание</t>
  </si>
  <si>
    <t>Неделя 1, День 2</t>
  </si>
  <si>
    <t>Итого</t>
  </si>
  <si>
    <t>Неделя 1, День 3</t>
  </si>
  <si>
    <t>Неделя 1, День 4</t>
  </si>
  <si>
    <t>Неделя 1, День 5</t>
  </si>
  <si>
    <t>Неделя 2, День 1</t>
  </si>
  <si>
    <t>Неделя 2, День 2</t>
  </si>
  <si>
    <t>Неделя 2, День 3</t>
  </si>
  <si>
    <t>Неделя 2, День 4</t>
  </si>
  <si>
    <t>Неделя 2, День 5</t>
  </si>
  <si>
    <t>Примерное цикличное меню для организации дополнительного питания учащихся в школах с 1 по 11 класс</t>
  </si>
  <si>
    <t>Неделя 1, День 6</t>
  </si>
  <si>
    <t>Неделя 2, День 6</t>
  </si>
  <si>
    <t>Яйцо вареное</t>
  </si>
  <si>
    <t>48</t>
  </si>
  <si>
    <t>50</t>
  </si>
  <si>
    <t>Среднее за 12 дней</t>
  </si>
  <si>
    <t xml:space="preserve">Бутерброд с сыром </t>
  </si>
  <si>
    <t>Вес блюда, г</t>
  </si>
  <si>
    <t>Чай с молоком СД</t>
  </si>
  <si>
    <t>Чай без сахара СД</t>
  </si>
  <si>
    <t>Чай с лимоном СД</t>
  </si>
  <si>
    <t>Омлет натуральный</t>
  </si>
  <si>
    <t>Запеканка из творога с соусом ягодным СД</t>
  </si>
  <si>
    <t>Каша гречневая молочная СД</t>
  </si>
  <si>
    <t>Каша вязкая молочная пшенная с маслом сливочным СД</t>
  </si>
  <si>
    <t>ХЕ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</si>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</sst>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3">
    <xf numFmtId="0" fontId="0" fillId="0" borderId="0"/>
    <xf numFmtId="0" fontId="3" fillId="0" borderId="0"/>
    <xf numFmtId="0" fontId="3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6" fillId="9" borderId="8" applyNumberFormat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18" fillId="0" borderId="0"/>
    <xf numFmtId="0" fontId="18" fillId="0" borderId="0"/>
    <xf numFmtId="0" fontId="19" fillId="0" borderId="0"/>
    <xf numFmtId="9" fontId="4" fillId="0" borderId="0" applyFill="0" applyBorder="0" applyAlignment="0" applyProtection="0"/>
    <xf numFmtId="9" fontId="17" fillId="0" borderId="0" applyBorder="0" applyProtection="0"/>
    <xf numFmtId="0" fontId="18" fillId="0" borderId="0"/>
    <xf numFmtId="164" fontId="17" fillId="0" borderId="0" applyBorder="0" applyProtection="0"/>
    <xf numFmtId="0" fontId="20" fillId="0" borderId="0"/>
    <xf numFmtId="0" fontId="1" fillId="0" borderId="0"/>
  </cellStyleXfs>
  <cellXfs count="60">
    <xf numFmtId="0" fontId="0" fillId="0" borderId="0" xfId="0"/>
    <xf numFmtId="2" fontId="2" fillId="2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/>
    <xf numFmtId="2" fontId="21" fillId="2" borderId="0" xfId="0" applyNumberFormat="1" applyFont="1" applyFill="1"/>
    <xf numFmtId="2" fontId="22" fillId="2" borderId="1" xfId="0" applyNumberFormat="1" applyFont="1" applyFill="1" applyBorder="1"/>
    <xf numFmtId="2" fontId="23" fillId="2" borderId="1" xfId="0" applyNumberFormat="1" applyFont="1" applyFill="1" applyBorder="1"/>
    <xf numFmtId="2" fontId="23" fillId="2" borderId="1" xfId="0" applyNumberFormat="1" applyFont="1" applyFill="1" applyBorder="1" applyAlignment="1">
      <alignment vertical="center" wrapText="1"/>
    </xf>
    <xf numFmtId="2" fontId="23" fillId="2" borderId="2" xfId="0" applyNumberFormat="1" applyFont="1" applyFill="1" applyBorder="1" applyAlignment="1">
      <alignment wrapText="1"/>
    </xf>
    <xf numFmtId="2" fontId="23" fillId="2" borderId="1" xfId="0" applyNumberFormat="1" applyFont="1" applyFill="1" applyBorder="1" applyAlignment="1">
      <alignment vertical="center"/>
    </xf>
    <xf numFmtId="2" fontId="23" fillId="2" borderId="4" xfId="0" applyNumberFormat="1" applyFont="1" applyFill="1" applyBorder="1" applyAlignment="1">
      <alignment wrapText="1"/>
    </xf>
    <xf numFmtId="2" fontId="23" fillId="2" borderId="1" xfId="0" applyNumberFormat="1" applyFont="1" applyFill="1" applyBorder="1" applyAlignment="1">
      <alignment wrapText="1"/>
    </xf>
    <xf numFmtId="0" fontId="23" fillId="2" borderId="1" xfId="0" applyNumberFormat="1" applyFont="1" applyFill="1" applyBorder="1" applyAlignment="1">
      <alignment vertical="center"/>
    </xf>
    <xf numFmtId="2" fontId="2" fillId="2" borderId="0" xfId="0" applyNumberFormat="1" applyFont="1" applyFill="1"/>
    <xf numFmtId="1" fontId="2" fillId="2" borderId="1" xfId="0" applyNumberFormat="1" applyFont="1" applyFill="1" applyBorder="1" applyAlignment="1">
      <alignment horizontal="center" vertical="center"/>
    </xf>
    <xf numFmtId="1" fontId="24" fillId="2" borderId="1" xfId="0" applyNumberFormat="1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2" fontId="25" fillId="2" borderId="3" xfId="1" applyNumberFormat="1" applyFont="1" applyFill="1" applyBorder="1" applyAlignment="1">
      <alignment horizontal="center" vertical="top"/>
    </xf>
    <xf numFmtId="1" fontId="21" fillId="2" borderId="0" xfId="0" applyNumberFormat="1" applyFont="1" applyFill="1"/>
    <xf numFmtId="1" fontId="22" fillId="2" borderId="1" xfId="0" applyNumberFormat="1" applyFont="1" applyFill="1" applyBorder="1" applyAlignment="1">
      <alignment horizontal="center"/>
    </xf>
    <xf numFmtId="2" fontId="23" fillId="2" borderId="1" xfId="0" applyNumberFormat="1" applyFont="1" applyFill="1" applyBorder="1" applyAlignment="1">
      <alignment vertical="top"/>
    </xf>
    <xf numFmtId="2" fontId="24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2" fontId="24" fillId="2" borderId="1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center"/>
    </xf>
    <xf numFmtId="2" fontId="24" fillId="2" borderId="4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left" vertical="center"/>
    </xf>
    <xf numFmtId="2" fontId="21" fillId="2" borderId="0" xfId="0" applyNumberFormat="1" applyFont="1" applyFill="1" applyBorder="1" applyAlignment="1">
      <alignment vertical="center"/>
    </xf>
    <xf numFmtId="2" fontId="21" fillId="2" borderId="0" xfId="0" applyNumberFormat="1" applyFont="1" applyFill="1" applyAlignment="1">
      <alignment vertical="center"/>
    </xf>
    <xf numFmtId="1" fontId="2" fillId="2" borderId="3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1" fontId="23" fillId="2" borderId="1" xfId="0" applyNumberFormat="1" applyFont="1" applyFill="1" applyBorder="1" applyAlignment="1">
      <alignment horizontal="center" vertical="center"/>
    </xf>
    <xf numFmtId="2" fontId="24" fillId="2" borderId="1" xfId="0" applyNumberFormat="1" applyFont="1" applyFill="1" applyBorder="1" applyAlignment="1">
      <alignment horizontal="center"/>
    </xf>
    <xf numFmtId="2" fontId="25" fillId="2" borderId="1" xfId="1" applyNumberFormat="1" applyFont="1" applyFill="1" applyBorder="1" applyAlignment="1">
      <alignment horizontal="center" vertical="top"/>
    </xf>
    <xf numFmtId="2" fontId="21" fillId="2" borderId="1" xfId="0" applyNumberFormat="1" applyFont="1" applyFill="1" applyBorder="1" applyAlignment="1">
      <alignment vertical="center"/>
    </xf>
    <xf numFmtId="2" fontId="23" fillId="2" borderId="1" xfId="0" applyNumberFormat="1" applyFont="1" applyFill="1" applyBorder="1" applyAlignment="1">
      <alignment horizontal="center" vertical="center"/>
    </xf>
    <xf numFmtId="2" fontId="22" fillId="2" borderId="1" xfId="0" applyNumberFormat="1" applyFont="1" applyFill="1" applyBorder="1" applyAlignment="1">
      <alignment horizontal="center"/>
    </xf>
    <xf numFmtId="2" fontId="2" fillId="2" borderId="0" xfId="0" applyNumberFormat="1" applyFont="1" applyFill="1" applyBorder="1"/>
    <xf numFmtId="2" fontId="23" fillId="2" borderId="4" xfId="0" applyNumberFormat="1" applyFont="1" applyFill="1" applyBorder="1" applyAlignment="1">
      <alignment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2" fontId="24" fillId="2" borderId="1" xfId="0" applyNumberFormat="1" applyFont="1" applyFill="1" applyBorder="1" applyAlignment="1">
      <alignment horizontal="center"/>
    </xf>
    <xf numFmtId="2" fontId="24" fillId="2" borderId="4" xfId="0" applyNumberFormat="1" applyFont="1" applyFill="1" applyBorder="1" applyAlignment="1">
      <alignment horizontal="center"/>
    </xf>
    <xf numFmtId="2" fontId="24" fillId="2" borderId="4" xfId="0" applyNumberFormat="1" applyFont="1" applyFill="1" applyBorder="1" applyAlignment="1">
      <alignment horizontal="center" vertical="center"/>
    </xf>
    <xf numFmtId="2" fontId="24" fillId="2" borderId="5" xfId="0" applyNumberFormat="1" applyFont="1" applyFill="1" applyBorder="1" applyAlignment="1">
      <alignment horizontal="center" vertical="center"/>
    </xf>
    <xf numFmtId="2" fontId="21" fillId="2" borderId="4" xfId="0" applyNumberFormat="1" applyFont="1" applyFill="1" applyBorder="1" applyAlignment="1">
      <alignment horizontal="center" vertical="center"/>
    </xf>
    <xf numFmtId="2" fontId="21" fillId="2" borderId="5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2" fontId="24" fillId="2" borderId="5" xfId="0" applyNumberFormat="1" applyFont="1" applyFill="1" applyBorder="1" applyAlignment="1">
      <alignment horizontal="center"/>
    </xf>
    <xf numFmtId="2" fontId="24" fillId="2" borderId="7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</cellXfs>
  <cellStyles count="33">
    <cellStyle name="Accent 1 1" xfId="3"/>
    <cellStyle name="Accent 2 1" xfId="4"/>
    <cellStyle name="Accent 3 1" xfId="5"/>
    <cellStyle name="Accent 4" xfId="6"/>
    <cellStyle name="Bad 1" xfId="7"/>
    <cellStyle name="Error 1" xfId="8"/>
    <cellStyle name="Footnote 1" xfId="9"/>
    <cellStyle name="Good 1" xfId="10"/>
    <cellStyle name="Heading 1 1" xfId="11"/>
    <cellStyle name="Heading 2 1" xfId="12"/>
    <cellStyle name="Heading 3" xfId="13"/>
    <cellStyle name="Hyperlink 1" xfId="14"/>
    <cellStyle name="Neutral 1" xfId="15"/>
    <cellStyle name="Note 1" xfId="16"/>
    <cellStyle name="Status 1" xfId="17"/>
    <cellStyle name="Text 1" xfId="18"/>
    <cellStyle name="Warning 1" xfId="19"/>
    <cellStyle name="Обычный" xfId="0" builtinId="0"/>
    <cellStyle name="Обычный 2" xfId="20"/>
    <cellStyle name="Обычный 2 3" xfId="21"/>
    <cellStyle name="Обычный 3" xfId="1"/>
    <cellStyle name="Обычный 3 2" xfId="22"/>
    <cellStyle name="Обычный 3 3" xfId="23"/>
    <cellStyle name="Обычный 4" xfId="2"/>
    <cellStyle name="Обычный 5" xfId="31"/>
    <cellStyle name="Обычный 6" xfId="24"/>
    <cellStyle name="Обычный 6 2" xfId="25"/>
    <cellStyle name="Обычный 7" xfId="26"/>
    <cellStyle name="Обычный 8" xfId="32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64"/>
  <sheetViews>
    <sheetView tabSelected="1" view="pageBreakPreview" topLeftCell="A46" zoomScaleSheetLayoutView="100" workbookViewId="0">
      <selection activeCell="B17" sqref="B17"/>
    </sheetView>
  </sheetViews>
  <sheetFormatPr defaultRowHeight="18.75" x14ac:dyDescent="0.3"/>
  <cols>
    <col min="1" max="1" width="22.140625" style="31" customWidth="1"/>
    <col min="2" max="2" width="32.28515625" style="5" customWidth="1"/>
    <col min="3" max="3" width="15.7109375" style="20" customWidth="1"/>
    <col min="4" max="6" width="10.7109375" style="5" customWidth="1"/>
    <col min="7" max="7" width="15.7109375" style="5" customWidth="1"/>
    <col min="8" max="9" width="10.7109375" style="5" customWidth="1"/>
    <col min="10" max="10" width="11.140625" style="5" customWidth="1"/>
    <col min="11" max="15" width="10.7109375" style="5" customWidth="1"/>
    <col min="16" max="16384" width="9.140625" style="5"/>
  </cols>
  <sheetData>
    <row r="3" spans="1:16" x14ac:dyDescent="0.3">
      <c r="A3" s="52" t="s">
        <v>29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5" spans="1:16" x14ac:dyDescent="0.3">
      <c r="A5" s="43" t="s">
        <v>0</v>
      </c>
      <c r="B5" s="43" t="s">
        <v>1</v>
      </c>
      <c r="C5" s="58" t="s">
        <v>37</v>
      </c>
      <c r="D5" s="55" t="s">
        <v>2</v>
      </c>
      <c r="E5" s="56"/>
      <c r="F5" s="57"/>
      <c r="G5" s="43" t="s">
        <v>6</v>
      </c>
      <c r="H5" s="55" t="s">
        <v>7</v>
      </c>
      <c r="I5" s="56"/>
      <c r="J5" s="56"/>
      <c r="K5" s="57"/>
      <c r="L5" s="55" t="s">
        <v>12</v>
      </c>
      <c r="M5" s="56"/>
      <c r="N5" s="56"/>
      <c r="O5" s="57"/>
      <c r="P5" s="43" t="s">
        <v>45</v>
      </c>
    </row>
    <row r="6" spans="1:16" x14ac:dyDescent="0.3">
      <c r="A6" s="44"/>
      <c r="B6" s="44"/>
      <c r="C6" s="59"/>
      <c r="D6" s="1" t="s">
        <v>3</v>
      </c>
      <c r="E6" s="1" t="s">
        <v>4</v>
      </c>
      <c r="F6" s="1" t="s">
        <v>5</v>
      </c>
      <c r="G6" s="44"/>
      <c r="H6" s="1" t="s">
        <v>8</v>
      </c>
      <c r="I6" s="1" t="s">
        <v>9</v>
      </c>
      <c r="J6" s="1" t="s">
        <v>10</v>
      </c>
      <c r="K6" s="1" t="s">
        <v>11</v>
      </c>
      <c r="L6" s="1" t="s">
        <v>13</v>
      </c>
      <c r="M6" s="1" t="s">
        <v>14</v>
      </c>
      <c r="N6" s="1" t="s">
        <v>15</v>
      </c>
      <c r="O6" s="1" t="s">
        <v>16</v>
      </c>
      <c r="P6" s="44"/>
    </row>
    <row r="7" spans="1:16" s="14" customFormat="1" x14ac:dyDescent="0.3">
      <c r="A7" s="25" t="s">
        <v>17</v>
      </c>
      <c r="B7" s="11" t="s">
        <v>36</v>
      </c>
      <c r="C7" s="15">
        <v>45</v>
      </c>
      <c r="D7" s="1">
        <v>6.39</v>
      </c>
      <c r="E7" s="1">
        <v>6.15</v>
      </c>
      <c r="F7" s="1">
        <v>12.75</v>
      </c>
      <c r="G7" s="1">
        <v>131.91</v>
      </c>
      <c r="H7" s="1">
        <v>7.1999999999999995E-2</v>
      </c>
      <c r="I7" s="1">
        <v>0.14000000000000001</v>
      </c>
      <c r="J7" s="1">
        <v>5.1999999999999998E-2</v>
      </c>
      <c r="K7" s="1">
        <v>0.1</v>
      </c>
      <c r="L7" s="1">
        <v>176</v>
      </c>
      <c r="M7" s="1">
        <v>100</v>
      </c>
      <c r="N7" s="1">
        <v>7</v>
      </c>
      <c r="O7" s="1">
        <v>0.2</v>
      </c>
      <c r="P7" s="4">
        <f>F7/10</f>
        <v>1.2749999999999999</v>
      </c>
    </row>
    <row r="8" spans="1:16" s="14" customFormat="1" x14ac:dyDescent="0.3">
      <c r="A8" s="25"/>
      <c r="B8" s="12" t="s">
        <v>32</v>
      </c>
      <c r="C8" s="32" t="s">
        <v>33</v>
      </c>
      <c r="D8" s="19">
        <v>6.1</v>
      </c>
      <c r="E8" s="19">
        <v>5.52</v>
      </c>
      <c r="F8" s="19">
        <v>0.34</v>
      </c>
      <c r="G8" s="19">
        <v>75.41</v>
      </c>
      <c r="H8" s="19">
        <v>3.4000000000000002E-2</v>
      </c>
      <c r="I8" s="19"/>
      <c r="J8" s="19">
        <v>0.12</v>
      </c>
      <c r="K8" s="19">
        <v>0.28799999999999998</v>
      </c>
      <c r="L8" s="19">
        <v>26.4</v>
      </c>
      <c r="M8" s="19">
        <v>92.16</v>
      </c>
      <c r="N8" s="19">
        <v>5.76</v>
      </c>
      <c r="O8" s="19">
        <v>1.2</v>
      </c>
      <c r="P8" s="4">
        <f t="shared" ref="P8:P58" si="0">F8/10</f>
        <v>3.4000000000000002E-2</v>
      </c>
    </row>
    <row r="9" spans="1:16" s="14" customFormat="1" x14ac:dyDescent="0.3">
      <c r="A9" s="25"/>
      <c r="B9" s="10" t="s">
        <v>39</v>
      </c>
      <c r="C9" s="15">
        <v>200</v>
      </c>
      <c r="D9" s="34">
        <v>0.2</v>
      </c>
      <c r="E9" s="34">
        <v>0.05</v>
      </c>
      <c r="F9" s="34">
        <v>7.0000000000000007E-2</v>
      </c>
      <c r="G9" s="34">
        <v>1.54</v>
      </c>
      <c r="H9" s="34">
        <v>1E-3</v>
      </c>
      <c r="I9" s="34">
        <v>0.1</v>
      </c>
      <c r="J9" s="34">
        <v>1E-3</v>
      </c>
      <c r="K9" s="34"/>
      <c r="L9" s="34">
        <v>4.95</v>
      </c>
      <c r="M9" s="34">
        <v>8.24</v>
      </c>
      <c r="N9" s="34">
        <v>4.4000000000000004</v>
      </c>
      <c r="O9" s="34">
        <v>0.82</v>
      </c>
      <c r="P9" s="4">
        <f t="shared" si="0"/>
        <v>7.000000000000001E-3</v>
      </c>
    </row>
    <row r="10" spans="1:16" s="14" customFormat="1" x14ac:dyDescent="0.3">
      <c r="A10" s="26" t="s">
        <v>20</v>
      </c>
      <c r="B10" s="7"/>
      <c r="C10" s="16">
        <f>C7+C9+C8</f>
        <v>293</v>
      </c>
      <c r="D10" s="36">
        <f t="shared" ref="D10:O10" si="1">D7+D9+D8</f>
        <v>12.69</v>
      </c>
      <c r="E10" s="36">
        <f t="shared" si="1"/>
        <v>11.719999999999999</v>
      </c>
      <c r="F10" s="36">
        <f t="shared" si="1"/>
        <v>13.16</v>
      </c>
      <c r="G10" s="36">
        <f t="shared" si="1"/>
        <v>208.85999999999999</v>
      </c>
      <c r="H10" s="36">
        <f t="shared" si="1"/>
        <v>0.107</v>
      </c>
      <c r="I10" s="36">
        <f t="shared" si="1"/>
        <v>0.24000000000000002</v>
      </c>
      <c r="J10" s="36">
        <f t="shared" si="1"/>
        <v>0.17299999999999999</v>
      </c>
      <c r="K10" s="36">
        <f t="shared" si="1"/>
        <v>0.38800000000000001</v>
      </c>
      <c r="L10" s="36">
        <f t="shared" si="1"/>
        <v>207.35</v>
      </c>
      <c r="M10" s="36">
        <f t="shared" si="1"/>
        <v>200.39999999999998</v>
      </c>
      <c r="N10" s="36">
        <f t="shared" si="1"/>
        <v>17.16</v>
      </c>
      <c r="O10" s="36">
        <f t="shared" si="1"/>
        <v>2.2199999999999998</v>
      </c>
      <c r="P10" s="4">
        <f t="shared" si="0"/>
        <v>1.3160000000000001</v>
      </c>
    </row>
    <row r="11" spans="1:16" s="14" customFormat="1" x14ac:dyDescent="0.3">
      <c r="A11" s="47"/>
      <c r="B11" s="53"/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41"/>
    </row>
    <row r="12" spans="1:16" s="14" customFormat="1" x14ac:dyDescent="0.3">
      <c r="A12" s="25" t="s">
        <v>19</v>
      </c>
      <c r="B12" s="8" t="s">
        <v>41</v>
      </c>
      <c r="C12" s="2">
        <v>150</v>
      </c>
      <c r="D12" s="39">
        <v>15.14</v>
      </c>
      <c r="E12" s="39">
        <v>16.899999999999999</v>
      </c>
      <c r="F12" s="39">
        <v>2.69</v>
      </c>
      <c r="G12" s="39">
        <v>223.42</v>
      </c>
      <c r="H12" s="39">
        <v>0.11</v>
      </c>
      <c r="I12" s="39">
        <v>0.28000000000000003</v>
      </c>
      <c r="J12" s="39">
        <v>0.40899999999999997</v>
      </c>
      <c r="K12" s="39">
        <v>0.65100000000000002</v>
      </c>
      <c r="L12" s="39">
        <v>109.42</v>
      </c>
      <c r="M12" s="39">
        <v>242.83</v>
      </c>
      <c r="N12" s="39">
        <v>17.66</v>
      </c>
      <c r="O12" s="39">
        <v>2.86</v>
      </c>
      <c r="P12" s="4">
        <f t="shared" si="0"/>
        <v>0.26900000000000002</v>
      </c>
    </row>
    <row r="13" spans="1:16" s="14" customFormat="1" x14ac:dyDescent="0.3">
      <c r="A13" s="25" t="s">
        <v>18</v>
      </c>
      <c r="B13" s="10" t="s">
        <v>39</v>
      </c>
      <c r="C13" s="15">
        <v>200</v>
      </c>
      <c r="D13" s="34">
        <v>0.2</v>
      </c>
      <c r="E13" s="34">
        <v>0.05</v>
      </c>
      <c r="F13" s="34">
        <v>7.0000000000000007E-2</v>
      </c>
      <c r="G13" s="34">
        <v>1.54</v>
      </c>
      <c r="H13" s="34">
        <v>1E-3</v>
      </c>
      <c r="I13" s="34">
        <v>0.1</v>
      </c>
      <c r="J13" s="34">
        <v>1E-3</v>
      </c>
      <c r="K13" s="34"/>
      <c r="L13" s="34">
        <v>4.95</v>
      </c>
      <c r="M13" s="34">
        <v>8.24</v>
      </c>
      <c r="N13" s="34">
        <v>4.4000000000000004</v>
      </c>
      <c r="O13" s="34">
        <v>0.82</v>
      </c>
      <c r="P13" s="4">
        <f t="shared" si="0"/>
        <v>7.000000000000001E-3</v>
      </c>
    </row>
    <row r="14" spans="1:16" s="14" customFormat="1" x14ac:dyDescent="0.3">
      <c r="A14" s="26" t="s">
        <v>20</v>
      </c>
      <c r="B14" s="4"/>
      <c r="C14" s="17">
        <f>C12+C13</f>
        <v>350</v>
      </c>
      <c r="D14" s="18">
        <f t="shared" ref="D14:O14" si="2">D12+D13</f>
        <v>15.34</v>
      </c>
      <c r="E14" s="18">
        <f t="shared" si="2"/>
        <v>16.95</v>
      </c>
      <c r="F14" s="18">
        <f t="shared" si="2"/>
        <v>2.76</v>
      </c>
      <c r="G14" s="18">
        <f t="shared" si="2"/>
        <v>224.95999999999998</v>
      </c>
      <c r="H14" s="18">
        <f t="shared" si="2"/>
        <v>0.111</v>
      </c>
      <c r="I14" s="18">
        <f t="shared" si="2"/>
        <v>0.38</v>
      </c>
      <c r="J14" s="18">
        <f t="shared" si="2"/>
        <v>0.41</v>
      </c>
      <c r="K14" s="18">
        <f t="shared" si="2"/>
        <v>0.65100000000000002</v>
      </c>
      <c r="L14" s="18">
        <f t="shared" si="2"/>
        <v>114.37</v>
      </c>
      <c r="M14" s="18">
        <f t="shared" si="2"/>
        <v>251.07000000000002</v>
      </c>
      <c r="N14" s="18">
        <f t="shared" si="2"/>
        <v>22.060000000000002</v>
      </c>
      <c r="O14" s="18">
        <f t="shared" si="2"/>
        <v>3.6799999999999997</v>
      </c>
      <c r="P14" s="4">
        <f t="shared" si="0"/>
        <v>0.27599999999999997</v>
      </c>
    </row>
    <row r="15" spans="1:16" s="14" customFormat="1" x14ac:dyDescent="0.3">
      <c r="A15" s="47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41"/>
    </row>
    <row r="16" spans="1:16" s="14" customFormat="1" ht="32.25" x14ac:dyDescent="0.3">
      <c r="A16" s="25" t="s">
        <v>21</v>
      </c>
      <c r="B16" s="9" t="s">
        <v>42</v>
      </c>
      <c r="C16" s="2">
        <v>150</v>
      </c>
      <c r="D16" s="33">
        <v>18.91</v>
      </c>
      <c r="E16" s="33">
        <v>13.19</v>
      </c>
      <c r="F16" s="33">
        <v>11.48</v>
      </c>
      <c r="G16" s="33">
        <v>240.27</v>
      </c>
      <c r="H16" s="33">
        <v>7.4999999999999997E-2</v>
      </c>
      <c r="I16" s="33">
        <v>0.49</v>
      </c>
      <c r="J16" s="33">
        <v>5.3999999999999999E-2</v>
      </c>
      <c r="K16" s="33">
        <v>1.528</v>
      </c>
      <c r="L16" s="33">
        <v>166.48</v>
      </c>
      <c r="M16" s="33">
        <v>248.66</v>
      </c>
      <c r="N16" s="33">
        <v>33.4</v>
      </c>
      <c r="O16" s="33">
        <v>0.75</v>
      </c>
      <c r="P16" s="4">
        <f t="shared" si="0"/>
        <v>1.1480000000000001</v>
      </c>
    </row>
    <row r="17" spans="1:17" s="14" customFormat="1" x14ac:dyDescent="0.3">
      <c r="A17" s="27" t="s">
        <v>18</v>
      </c>
      <c r="B17" s="10" t="s">
        <v>40</v>
      </c>
      <c r="C17" s="15">
        <v>200</v>
      </c>
      <c r="D17" s="1">
        <v>0.27</v>
      </c>
      <c r="E17" s="1">
        <v>0.05</v>
      </c>
      <c r="F17" s="1">
        <v>0.14000000000000001</v>
      </c>
      <c r="G17" s="1">
        <v>2.1</v>
      </c>
      <c r="H17" s="1">
        <v>4.0000000000000001E-3</v>
      </c>
      <c r="I17" s="1">
        <v>2.9</v>
      </c>
      <c r="J17" s="1">
        <v>1E-3</v>
      </c>
      <c r="K17" s="1">
        <v>1.4E-2</v>
      </c>
      <c r="L17" s="1">
        <v>7.75</v>
      </c>
      <c r="M17" s="1">
        <v>9.7799999999999994</v>
      </c>
      <c r="N17" s="1">
        <v>5.24</v>
      </c>
      <c r="O17" s="1">
        <v>0.86</v>
      </c>
      <c r="P17" s="4">
        <f t="shared" si="0"/>
        <v>1.4000000000000002E-2</v>
      </c>
    </row>
    <row r="18" spans="1:17" s="14" customFormat="1" x14ac:dyDescent="0.3">
      <c r="A18" s="26" t="s">
        <v>20</v>
      </c>
      <c r="B18" s="22"/>
      <c r="C18" s="16">
        <f t="shared" ref="C18:O18" si="3">C16+C17</f>
        <v>350</v>
      </c>
      <c r="D18" s="36">
        <f t="shared" si="3"/>
        <v>19.18</v>
      </c>
      <c r="E18" s="36">
        <f t="shared" si="3"/>
        <v>13.24</v>
      </c>
      <c r="F18" s="36">
        <f t="shared" si="3"/>
        <v>11.620000000000001</v>
      </c>
      <c r="G18" s="36">
        <f t="shared" si="3"/>
        <v>242.37</v>
      </c>
      <c r="H18" s="36">
        <f t="shared" si="3"/>
        <v>7.9000000000000001E-2</v>
      </c>
      <c r="I18" s="36">
        <f t="shared" si="3"/>
        <v>3.3899999999999997</v>
      </c>
      <c r="J18" s="36">
        <f t="shared" si="3"/>
        <v>5.5E-2</v>
      </c>
      <c r="K18" s="36">
        <f t="shared" si="3"/>
        <v>1.542</v>
      </c>
      <c r="L18" s="36">
        <f t="shared" si="3"/>
        <v>174.23</v>
      </c>
      <c r="M18" s="36">
        <f t="shared" si="3"/>
        <v>258.44</v>
      </c>
      <c r="N18" s="36">
        <f t="shared" si="3"/>
        <v>38.64</v>
      </c>
      <c r="O18" s="36">
        <f t="shared" si="3"/>
        <v>1.6099999999999999</v>
      </c>
      <c r="P18" s="4">
        <f t="shared" si="0"/>
        <v>1.1620000000000001</v>
      </c>
    </row>
    <row r="19" spans="1:17" s="14" customFormat="1" x14ac:dyDescent="0.3">
      <c r="A19" s="47"/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41"/>
    </row>
    <row r="20" spans="1:17" s="14" customFormat="1" ht="18.75" customHeight="1" x14ac:dyDescent="0.3">
      <c r="A20" s="25" t="s">
        <v>22</v>
      </c>
      <c r="B20" s="42" t="s">
        <v>46</v>
      </c>
      <c r="C20" s="15">
        <v>35</v>
      </c>
      <c r="D20" s="1">
        <v>11.13</v>
      </c>
      <c r="E20" s="1">
        <v>12.95</v>
      </c>
      <c r="F20" s="1">
        <v>159.38999999999999</v>
      </c>
      <c r="G20" s="1">
        <v>6.5000000000000002E-2</v>
      </c>
      <c r="H20" s="1"/>
      <c r="I20" s="1">
        <v>0.06</v>
      </c>
      <c r="J20" s="1">
        <v>0.15</v>
      </c>
      <c r="K20" s="1">
        <v>3.6</v>
      </c>
      <c r="L20" s="1">
        <v>4.5</v>
      </c>
      <c r="M20" s="1"/>
      <c r="N20" s="1">
        <v>0.03</v>
      </c>
      <c r="O20" s="1">
        <v>1.2949999999999999</v>
      </c>
      <c r="P20" s="4">
        <f t="shared" si="0"/>
        <v>15.938999999999998</v>
      </c>
    </row>
    <row r="21" spans="1:17" s="14" customFormat="1" x14ac:dyDescent="0.3">
      <c r="A21" s="25" t="s">
        <v>18</v>
      </c>
      <c r="B21" s="12" t="s">
        <v>32</v>
      </c>
      <c r="C21" s="3" t="s">
        <v>33</v>
      </c>
      <c r="D21" s="19">
        <v>6.1</v>
      </c>
      <c r="E21" s="19">
        <v>5.52</v>
      </c>
      <c r="F21" s="19">
        <v>0.34</v>
      </c>
      <c r="G21" s="19">
        <v>75.41</v>
      </c>
      <c r="H21" s="19">
        <v>3.4000000000000002E-2</v>
      </c>
      <c r="I21" s="19"/>
      <c r="J21" s="19">
        <v>0.12</v>
      </c>
      <c r="K21" s="19">
        <v>0.28799999999999998</v>
      </c>
      <c r="L21" s="19">
        <v>26.4</v>
      </c>
      <c r="M21" s="19">
        <v>92.16</v>
      </c>
      <c r="N21" s="19">
        <v>5.76</v>
      </c>
      <c r="O21" s="19">
        <v>1.2</v>
      </c>
      <c r="P21" s="4">
        <f t="shared" si="0"/>
        <v>3.4000000000000002E-2</v>
      </c>
    </row>
    <row r="22" spans="1:17" s="14" customFormat="1" x14ac:dyDescent="0.3">
      <c r="A22" s="24"/>
      <c r="B22" s="10" t="s">
        <v>39</v>
      </c>
      <c r="C22" s="15">
        <v>200</v>
      </c>
      <c r="D22" s="34">
        <v>0.2</v>
      </c>
      <c r="E22" s="34">
        <v>0.05</v>
      </c>
      <c r="F22" s="34">
        <v>7.0000000000000007E-2</v>
      </c>
      <c r="G22" s="34">
        <v>1.54</v>
      </c>
      <c r="H22" s="34">
        <v>1E-3</v>
      </c>
      <c r="I22" s="34">
        <v>0.1</v>
      </c>
      <c r="J22" s="34">
        <v>1E-3</v>
      </c>
      <c r="K22" s="34"/>
      <c r="L22" s="34">
        <v>4.95</v>
      </c>
      <c r="M22" s="34">
        <v>8.24</v>
      </c>
      <c r="N22" s="34">
        <v>4.4000000000000004</v>
      </c>
      <c r="O22" s="34">
        <v>0.82</v>
      </c>
      <c r="P22" s="4">
        <f t="shared" si="0"/>
        <v>7.000000000000001E-3</v>
      </c>
    </row>
    <row r="23" spans="1:17" s="14" customFormat="1" x14ac:dyDescent="0.3">
      <c r="A23" s="28" t="s">
        <v>20</v>
      </c>
      <c r="B23" s="4"/>
      <c r="C23" s="16">
        <f>C20+C21+C22</f>
        <v>283</v>
      </c>
      <c r="D23" s="36">
        <f t="shared" ref="D23:O23" si="4">D20+D21+D22</f>
        <v>17.43</v>
      </c>
      <c r="E23" s="36">
        <f t="shared" si="4"/>
        <v>18.52</v>
      </c>
      <c r="F23" s="36">
        <f t="shared" si="4"/>
        <v>159.79999999999998</v>
      </c>
      <c r="G23" s="36">
        <f t="shared" si="4"/>
        <v>77.015000000000001</v>
      </c>
      <c r="H23" s="36">
        <f t="shared" si="4"/>
        <v>3.5000000000000003E-2</v>
      </c>
      <c r="I23" s="36">
        <f t="shared" si="4"/>
        <v>0.16</v>
      </c>
      <c r="J23" s="36">
        <f t="shared" si="4"/>
        <v>0.27100000000000002</v>
      </c>
      <c r="K23" s="36">
        <f t="shared" si="4"/>
        <v>3.8879999999999999</v>
      </c>
      <c r="L23" s="36">
        <f t="shared" si="4"/>
        <v>35.85</v>
      </c>
      <c r="M23" s="36">
        <f t="shared" si="4"/>
        <v>100.39999999999999</v>
      </c>
      <c r="N23" s="36">
        <f t="shared" si="4"/>
        <v>10.190000000000001</v>
      </c>
      <c r="O23" s="36">
        <f t="shared" si="4"/>
        <v>3.3149999999999999</v>
      </c>
      <c r="P23" s="4">
        <f t="shared" si="0"/>
        <v>15.979999999999999</v>
      </c>
    </row>
    <row r="24" spans="1:17" s="14" customFormat="1" x14ac:dyDescent="0.3">
      <c r="A24" s="47"/>
      <c r="B24" s="53"/>
      <c r="C24" s="53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41"/>
    </row>
    <row r="25" spans="1:17" s="14" customFormat="1" x14ac:dyDescent="0.3">
      <c r="A25" s="25" t="s">
        <v>23</v>
      </c>
      <c r="B25" s="8" t="s">
        <v>43</v>
      </c>
      <c r="C25" s="15" t="s">
        <v>34</v>
      </c>
      <c r="D25" s="1">
        <v>3.1</v>
      </c>
      <c r="E25" s="1">
        <v>9.3000000000000007</v>
      </c>
      <c r="F25" s="1">
        <v>34</v>
      </c>
      <c r="G25" s="1">
        <v>234</v>
      </c>
      <c r="H25" s="1">
        <v>0.05</v>
      </c>
      <c r="I25" s="1"/>
      <c r="J25" s="1"/>
      <c r="K25" s="1">
        <v>2.96</v>
      </c>
      <c r="L25" s="1">
        <v>6.85</v>
      </c>
      <c r="M25" s="1">
        <v>25.71</v>
      </c>
      <c r="N25" s="1">
        <v>4.75</v>
      </c>
      <c r="O25" s="1">
        <v>0.39</v>
      </c>
      <c r="P25" s="4">
        <f t="shared" si="0"/>
        <v>3.4</v>
      </c>
    </row>
    <row r="26" spans="1:17" s="14" customFormat="1" x14ac:dyDescent="0.3">
      <c r="A26" s="25" t="s">
        <v>18</v>
      </c>
      <c r="B26" s="10" t="s">
        <v>39</v>
      </c>
      <c r="C26" s="15">
        <v>200</v>
      </c>
      <c r="D26" s="1">
        <v>0.2</v>
      </c>
      <c r="E26" s="1">
        <v>0.05</v>
      </c>
      <c r="F26" s="1">
        <v>7.0000000000000007E-2</v>
      </c>
      <c r="G26" s="1">
        <v>1.54</v>
      </c>
      <c r="H26" s="1">
        <v>1E-3</v>
      </c>
      <c r="I26" s="1">
        <v>0.1</v>
      </c>
      <c r="J26" s="1">
        <v>1E-3</v>
      </c>
      <c r="K26" s="1"/>
      <c r="L26" s="1">
        <v>4.95</v>
      </c>
      <c r="M26" s="1">
        <v>8.24</v>
      </c>
      <c r="N26" s="1">
        <v>4.4000000000000004</v>
      </c>
      <c r="O26" s="1">
        <v>0.82</v>
      </c>
      <c r="P26" s="4">
        <f t="shared" si="0"/>
        <v>7.000000000000001E-3</v>
      </c>
    </row>
    <row r="27" spans="1:17" s="14" customFormat="1" x14ac:dyDescent="0.3">
      <c r="A27" s="26" t="s">
        <v>20</v>
      </c>
      <c r="B27" s="4"/>
      <c r="C27" s="16">
        <f>C25+C26</f>
        <v>250</v>
      </c>
      <c r="D27" s="36">
        <f t="shared" ref="D27:O27" si="5">D25+D26</f>
        <v>3.3000000000000003</v>
      </c>
      <c r="E27" s="36">
        <f t="shared" si="5"/>
        <v>9.3500000000000014</v>
      </c>
      <c r="F27" s="36">
        <f t="shared" si="5"/>
        <v>34.07</v>
      </c>
      <c r="G27" s="36">
        <f t="shared" si="5"/>
        <v>235.54</v>
      </c>
      <c r="H27" s="36">
        <f t="shared" si="5"/>
        <v>5.1000000000000004E-2</v>
      </c>
      <c r="I27" s="36">
        <f t="shared" si="5"/>
        <v>0.1</v>
      </c>
      <c r="J27" s="36">
        <f t="shared" si="5"/>
        <v>1E-3</v>
      </c>
      <c r="K27" s="36">
        <f t="shared" si="5"/>
        <v>2.96</v>
      </c>
      <c r="L27" s="36">
        <f t="shared" si="5"/>
        <v>11.8</v>
      </c>
      <c r="M27" s="36">
        <f t="shared" si="5"/>
        <v>33.950000000000003</v>
      </c>
      <c r="N27" s="36">
        <f t="shared" si="5"/>
        <v>9.15</v>
      </c>
      <c r="O27" s="36">
        <f t="shared" si="5"/>
        <v>1.21</v>
      </c>
      <c r="P27" s="4">
        <f t="shared" si="0"/>
        <v>3.407</v>
      </c>
    </row>
    <row r="28" spans="1:17" s="14" customForma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1"/>
    </row>
    <row r="29" spans="1:17" s="14" customFormat="1" x14ac:dyDescent="0.3">
      <c r="A29" s="29" t="s">
        <v>30</v>
      </c>
      <c r="B29" s="12" t="s">
        <v>36</v>
      </c>
      <c r="C29" s="15">
        <v>45</v>
      </c>
      <c r="D29" s="1">
        <v>6.39</v>
      </c>
      <c r="E29" s="1">
        <v>6.15</v>
      </c>
      <c r="F29" s="1">
        <v>12.75</v>
      </c>
      <c r="G29" s="1">
        <v>131.91</v>
      </c>
      <c r="H29" s="1">
        <v>7.1999999999999995E-2</v>
      </c>
      <c r="I29" s="1">
        <v>0.14000000000000001</v>
      </c>
      <c r="J29" s="1">
        <v>5.1999999999999998E-2</v>
      </c>
      <c r="K29" s="1">
        <v>0.1</v>
      </c>
      <c r="L29" s="1">
        <v>176</v>
      </c>
      <c r="M29" s="1">
        <v>100</v>
      </c>
      <c r="N29" s="1">
        <v>7</v>
      </c>
      <c r="O29" s="1">
        <v>0.2</v>
      </c>
      <c r="P29" s="4">
        <f t="shared" si="0"/>
        <v>1.2749999999999999</v>
      </c>
    </row>
    <row r="30" spans="1:17" s="14" customFormat="1" x14ac:dyDescent="0.3">
      <c r="A30" s="29" t="s">
        <v>18</v>
      </c>
      <c r="B30" s="13" t="s">
        <v>38</v>
      </c>
      <c r="C30" s="35">
        <v>200</v>
      </c>
      <c r="D30" s="39">
        <v>1.7</v>
      </c>
      <c r="E30" s="39">
        <v>1.65</v>
      </c>
      <c r="F30" s="39">
        <v>2.42</v>
      </c>
      <c r="G30" s="39">
        <v>31.34</v>
      </c>
      <c r="H30" s="39">
        <v>2.1000000000000001E-2</v>
      </c>
      <c r="I30" s="39">
        <v>0.75</v>
      </c>
      <c r="J30" s="39">
        <v>10.000999999999999</v>
      </c>
      <c r="K30" s="39"/>
      <c r="L30" s="39">
        <v>65.45</v>
      </c>
      <c r="M30" s="39">
        <v>53.74</v>
      </c>
      <c r="N30" s="39">
        <v>11.4</v>
      </c>
      <c r="O30" s="39">
        <v>0.87</v>
      </c>
      <c r="P30" s="4">
        <f t="shared" si="0"/>
        <v>0.24199999999999999</v>
      </c>
    </row>
    <row r="31" spans="1:17" s="14" customFormat="1" x14ac:dyDescent="0.3">
      <c r="A31" s="26" t="s">
        <v>20</v>
      </c>
      <c r="B31" s="4"/>
      <c r="C31" s="16">
        <f>C29+C30</f>
        <v>245</v>
      </c>
      <c r="D31" s="36">
        <f t="shared" ref="D31:O31" si="6">D29+D30</f>
        <v>8.09</v>
      </c>
      <c r="E31" s="36">
        <f t="shared" si="6"/>
        <v>7.8000000000000007</v>
      </c>
      <c r="F31" s="36">
        <f t="shared" si="6"/>
        <v>15.17</v>
      </c>
      <c r="G31" s="36">
        <f t="shared" si="6"/>
        <v>163.25</v>
      </c>
      <c r="H31" s="36">
        <f t="shared" si="6"/>
        <v>9.2999999999999999E-2</v>
      </c>
      <c r="I31" s="36">
        <f t="shared" si="6"/>
        <v>0.89</v>
      </c>
      <c r="J31" s="36">
        <f t="shared" si="6"/>
        <v>10.052999999999999</v>
      </c>
      <c r="K31" s="36">
        <f t="shared" si="6"/>
        <v>0.1</v>
      </c>
      <c r="L31" s="36">
        <f t="shared" si="6"/>
        <v>241.45</v>
      </c>
      <c r="M31" s="36">
        <f t="shared" si="6"/>
        <v>153.74</v>
      </c>
      <c r="N31" s="36">
        <f t="shared" si="6"/>
        <v>18.399999999999999</v>
      </c>
      <c r="O31" s="36">
        <f t="shared" si="6"/>
        <v>1.07</v>
      </c>
      <c r="P31" s="4">
        <f t="shared" si="0"/>
        <v>1.5169999999999999</v>
      </c>
    </row>
    <row r="32" spans="1:17" s="14" customForma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1"/>
      <c r="Q32" s="41"/>
    </row>
    <row r="33" spans="1:16" s="14" customFormat="1" x14ac:dyDescent="0.3">
      <c r="A33" s="25" t="s">
        <v>24</v>
      </c>
      <c r="B33" s="8" t="s">
        <v>41</v>
      </c>
      <c r="C33" s="15">
        <v>150</v>
      </c>
      <c r="D33" s="39">
        <v>15.14</v>
      </c>
      <c r="E33" s="39">
        <v>16.899999999999999</v>
      </c>
      <c r="F33" s="39">
        <v>2.69</v>
      </c>
      <c r="G33" s="39">
        <v>223.42</v>
      </c>
      <c r="H33" s="39">
        <v>0.11</v>
      </c>
      <c r="I33" s="39">
        <v>0.28000000000000003</v>
      </c>
      <c r="J33" s="39">
        <v>0.40899999999999997</v>
      </c>
      <c r="K33" s="39">
        <v>0.65100000000000002</v>
      </c>
      <c r="L33" s="39">
        <v>109.42</v>
      </c>
      <c r="M33" s="39">
        <v>242.83</v>
      </c>
      <c r="N33" s="39">
        <v>17.66</v>
      </c>
      <c r="O33" s="39">
        <v>2.86</v>
      </c>
      <c r="P33" s="4">
        <f t="shared" si="0"/>
        <v>0.26900000000000002</v>
      </c>
    </row>
    <row r="34" spans="1:16" s="14" customFormat="1" x14ac:dyDescent="0.3">
      <c r="A34" s="25" t="s">
        <v>18</v>
      </c>
      <c r="B34" s="13" t="s">
        <v>38</v>
      </c>
      <c r="C34" s="35">
        <v>200</v>
      </c>
      <c r="D34" s="39">
        <v>1.7</v>
      </c>
      <c r="E34" s="39">
        <v>1.65</v>
      </c>
      <c r="F34" s="39">
        <v>2.42</v>
      </c>
      <c r="G34" s="39">
        <v>31.34</v>
      </c>
      <c r="H34" s="39">
        <v>2.1000000000000001E-2</v>
      </c>
      <c r="I34" s="39">
        <v>0.75</v>
      </c>
      <c r="J34" s="39">
        <v>10.000999999999999</v>
      </c>
      <c r="K34" s="39"/>
      <c r="L34" s="39">
        <v>65.45</v>
      </c>
      <c r="M34" s="39">
        <v>53.74</v>
      </c>
      <c r="N34" s="39">
        <v>11.4</v>
      </c>
      <c r="O34" s="39">
        <v>0.87</v>
      </c>
      <c r="P34" s="4">
        <f t="shared" si="0"/>
        <v>0.24199999999999999</v>
      </c>
    </row>
    <row r="35" spans="1:16" s="14" customFormat="1" x14ac:dyDescent="0.3">
      <c r="A35" s="26" t="s">
        <v>20</v>
      </c>
      <c r="B35" s="4"/>
      <c r="C35" s="16">
        <f>C33+C34</f>
        <v>350</v>
      </c>
      <c r="D35" s="36">
        <f t="shared" ref="D35:O35" si="7">D33+D34</f>
        <v>16.84</v>
      </c>
      <c r="E35" s="36">
        <f t="shared" si="7"/>
        <v>18.549999999999997</v>
      </c>
      <c r="F35" s="36">
        <f t="shared" si="7"/>
        <v>5.1099999999999994</v>
      </c>
      <c r="G35" s="36">
        <f t="shared" si="7"/>
        <v>254.76</v>
      </c>
      <c r="H35" s="36">
        <f t="shared" si="7"/>
        <v>0.13100000000000001</v>
      </c>
      <c r="I35" s="36">
        <f t="shared" si="7"/>
        <v>1.03</v>
      </c>
      <c r="J35" s="36">
        <f t="shared" si="7"/>
        <v>10.41</v>
      </c>
      <c r="K35" s="36">
        <f t="shared" si="7"/>
        <v>0.65100000000000002</v>
      </c>
      <c r="L35" s="36">
        <f t="shared" si="7"/>
        <v>174.87</v>
      </c>
      <c r="M35" s="36">
        <f t="shared" si="7"/>
        <v>296.57</v>
      </c>
      <c r="N35" s="36">
        <f t="shared" si="7"/>
        <v>29.060000000000002</v>
      </c>
      <c r="O35" s="36">
        <f t="shared" si="7"/>
        <v>3.73</v>
      </c>
      <c r="P35" s="4">
        <f t="shared" si="0"/>
        <v>0.5109999999999999</v>
      </c>
    </row>
    <row r="36" spans="1:16" s="14" customForma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7"/>
      <c r="P36" s="41"/>
    </row>
    <row r="37" spans="1:16" s="14" customFormat="1" x14ac:dyDescent="0.3">
      <c r="A37" s="25" t="s">
        <v>25</v>
      </c>
      <c r="B37" s="12" t="s">
        <v>36</v>
      </c>
      <c r="C37" s="15">
        <v>45</v>
      </c>
      <c r="D37" s="1">
        <v>6.39</v>
      </c>
      <c r="E37" s="1">
        <v>6.15</v>
      </c>
      <c r="F37" s="1">
        <v>12.75</v>
      </c>
      <c r="G37" s="1">
        <v>131.91</v>
      </c>
      <c r="H37" s="1">
        <v>7.1999999999999995E-2</v>
      </c>
      <c r="I37" s="1">
        <v>0.14000000000000001</v>
      </c>
      <c r="J37" s="1">
        <v>5.1999999999999998E-2</v>
      </c>
      <c r="K37" s="1">
        <v>0.1</v>
      </c>
      <c r="L37" s="1">
        <v>176</v>
      </c>
      <c r="M37" s="1">
        <v>100</v>
      </c>
      <c r="N37" s="1">
        <v>7</v>
      </c>
      <c r="O37" s="1">
        <v>0.2</v>
      </c>
      <c r="P37" s="4">
        <f t="shared" si="0"/>
        <v>1.2749999999999999</v>
      </c>
    </row>
    <row r="38" spans="1:16" s="14" customFormat="1" x14ac:dyDescent="0.3">
      <c r="A38" s="25" t="s">
        <v>18</v>
      </c>
      <c r="B38" s="12" t="s">
        <v>32</v>
      </c>
      <c r="C38" s="15" t="s">
        <v>33</v>
      </c>
      <c r="D38" s="37">
        <v>6.1</v>
      </c>
      <c r="E38" s="37">
        <v>5.52</v>
      </c>
      <c r="F38" s="37">
        <v>0.34</v>
      </c>
      <c r="G38" s="37">
        <v>75.41</v>
      </c>
      <c r="H38" s="37">
        <v>3.4000000000000002E-2</v>
      </c>
      <c r="I38" s="37"/>
      <c r="J38" s="37">
        <v>0.12</v>
      </c>
      <c r="K38" s="37">
        <v>0.28799999999999998</v>
      </c>
      <c r="L38" s="37">
        <v>26.4</v>
      </c>
      <c r="M38" s="37">
        <v>92.16</v>
      </c>
      <c r="N38" s="37">
        <v>5.76</v>
      </c>
      <c r="O38" s="37">
        <v>1.2</v>
      </c>
      <c r="P38" s="4">
        <f t="shared" si="0"/>
        <v>3.4000000000000002E-2</v>
      </c>
    </row>
    <row r="39" spans="1:16" s="14" customFormat="1" x14ac:dyDescent="0.3">
      <c r="A39" s="25"/>
      <c r="B39" s="10" t="s">
        <v>40</v>
      </c>
      <c r="C39" s="15">
        <v>200</v>
      </c>
      <c r="D39" s="1">
        <v>0.27</v>
      </c>
      <c r="E39" s="1">
        <v>0.05</v>
      </c>
      <c r="F39" s="1">
        <v>0.14000000000000001</v>
      </c>
      <c r="G39" s="1">
        <v>2.1</v>
      </c>
      <c r="H39" s="1">
        <v>4.0000000000000001E-3</v>
      </c>
      <c r="I39" s="1">
        <v>2.9</v>
      </c>
      <c r="J39" s="1">
        <v>1E-3</v>
      </c>
      <c r="K39" s="1">
        <v>1.4E-2</v>
      </c>
      <c r="L39" s="1">
        <v>7.75</v>
      </c>
      <c r="M39" s="1">
        <v>9.7799999999999994</v>
      </c>
      <c r="N39" s="1">
        <v>5.24</v>
      </c>
      <c r="O39" s="1">
        <v>0.86</v>
      </c>
      <c r="P39" s="4">
        <f t="shared" si="0"/>
        <v>1.4000000000000002E-2</v>
      </c>
    </row>
    <row r="40" spans="1:16" s="14" customFormat="1" x14ac:dyDescent="0.3">
      <c r="A40" s="26" t="s">
        <v>20</v>
      </c>
      <c r="B40" s="4"/>
      <c r="C40" s="16">
        <f>C37+C38+C39</f>
        <v>293</v>
      </c>
      <c r="D40" s="36">
        <f t="shared" ref="D40:O40" si="8">D37+D38</f>
        <v>12.489999999999998</v>
      </c>
      <c r="E40" s="36">
        <f t="shared" si="8"/>
        <v>11.67</v>
      </c>
      <c r="F40" s="36">
        <f t="shared" si="8"/>
        <v>13.09</v>
      </c>
      <c r="G40" s="36">
        <f t="shared" si="8"/>
        <v>207.32</v>
      </c>
      <c r="H40" s="36">
        <f t="shared" si="8"/>
        <v>0.106</v>
      </c>
      <c r="I40" s="36">
        <f t="shared" si="8"/>
        <v>0.14000000000000001</v>
      </c>
      <c r="J40" s="36">
        <f t="shared" si="8"/>
        <v>0.17199999999999999</v>
      </c>
      <c r="K40" s="36">
        <f t="shared" si="8"/>
        <v>0.38800000000000001</v>
      </c>
      <c r="L40" s="36">
        <f t="shared" si="8"/>
        <v>202.4</v>
      </c>
      <c r="M40" s="36">
        <f t="shared" si="8"/>
        <v>192.16</v>
      </c>
      <c r="N40" s="36">
        <f t="shared" si="8"/>
        <v>12.76</v>
      </c>
      <c r="O40" s="36">
        <f t="shared" si="8"/>
        <v>1.4</v>
      </c>
      <c r="P40" s="4">
        <f t="shared" si="0"/>
        <v>1.3089999999999999</v>
      </c>
    </row>
    <row r="41" spans="1:16" s="14" customForma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7"/>
      <c r="P41" s="41"/>
    </row>
    <row r="42" spans="1:16" s="14" customFormat="1" ht="33" customHeight="1" x14ac:dyDescent="0.3">
      <c r="A42" s="25" t="s">
        <v>26</v>
      </c>
      <c r="B42" s="12" t="s">
        <v>44</v>
      </c>
      <c r="C42" s="15">
        <v>108</v>
      </c>
      <c r="D42" s="1">
        <v>3.16</v>
      </c>
      <c r="E42" s="1">
        <v>3.88</v>
      </c>
      <c r="F42" s="1">
        <v>32.71</v>
      </c>
      <c r="G42" s="1">
        <v>178.36</v>
      </c>
      <c r="H42" s="1"/>
      <c r="I42" s="1"/>
      <c r="J42" s="1">
        <v>4.0000000000000001E-3</v>
      </c>
      <c r="K42" s="1">
        <v>0.01</v>
      </c>
      <c r="L42" s="1">
        <v>0.24</v>
      </c>
      <c r="M42" s="1">
        <v>0.3</v>
      </c>
      <c r="N42" s="1"/>
      <c r="O42" s="1"/>
      <c r="P42" s="4">
        <f t="shared" si="0"/>
        <v>3.2709999999999999</v>
      </c>
    </row>
    <row r="43" spans="1:16" s="14" customFormat="1" x14ac:dyDescent="0.3">
      <c r="A43" s="25" t="s">
        <v>18</v>
      </c>
      <c r="B43" s="10" t="s">
        <v>39</v>
      </c>
      <c r="C43" s="15">
        <v>200</v>
      </c>
      <c r="D43" s="1">
        <v>0.2</v>
      </c>
      <c r="E43" s="1">
        <v>0.05</v>
      </c>
      <c r="F43" s="1">
        <v>7.0000000000000007E-2</v>
      </c>
      <c r="G43" s="1">
        <v>1.54</v>
      </c>
      <c r="H43" s="1">
        <v>1E-3</v>
      </c>
      <c r="I43" s="1">
        <v>0.1</v>
      </c>
      <c r="J43" s="1">
        <v>1E-3</v>
      </c>
      <c r="K43" s="1"/>
      <c r="L43" s="1">
        <v>4.95</v>
      </c>
      <c r="M43" s="1">
        <v>8.24</v>
      </c>
      <c r="N43" s="1">
        <v>4.4000000000000004</v>
      </c>
      <c r="O43" s="1">
        <v>0.82</v>
      </c>
      <c r="P43" s="4">
        <f t="shared" si="0"/>
        <v>7.000000000000001E-3</v>
      </c>
    </row>
    <row r="44" spans="1:16" s="14" customFormat="1" x14ac:dyDescent="0.3">
      <c r="A44" s="26" t="s">
        <v>20</v>
      </c>
      <c r="B44" s="4"/>
      <c r="C44" s="16">
        <f t="shared" ref="C44:O44" si="9">SUM(C42:C43)</f>
        <v>308</v>
      </c>
      <c r="D44" s="36">
        <f t="shared" si="9"/>
        <v>3.3600000000000003</v>
      </c>
      <c r="E44" s="36">
        <f t="shared" si="9"/>
        <v>3.9299999999999997</v>
      </c>
      <c r="F44" s="36">
        <f t="shared" si="9"/>
        <v>32.78</v>
      </c>
      <c r="G44" s="36">
        <f t="shared" si="9"/>
        <v>179.9</v>
      </c>
      <c r="H44" s="36">
        <f t="shared" si="9"/>
        <v>1E-3</v>
      </c>
      <c r="I44" s="36">
        <f t="shared" si="9"/>
        <v>0.1</v>
      </c>
      <c r="J44" s="36">
        <f t="shared" si="9"/>
        <v>5.0000000000000001E-3</v>
      </c>
      <c r="K44" s="36">
        <f t="shared" si="9"/>
        <v>0.01</v>
      </c>
      <c r="L44" s="36">
        <f t="shared" si="9"/>
        <v>5.19</v>
      </c>
      <c r="M44" s="36">
        <f t="shared" si="9"/>
        <v>8.5400000000000009</v>
      </c>
      <c r="N44" s="36">
        <f t="shared" si="9"/>
        <v>4.4000000000000004</v>
      </c>
      <c r="O44" s="36">
        <f t="shared" si="9"/>
        <v>0.82</v>
      </c>
      <c r="P44" s="4">
        <f t="shared" si="0"/>
        <v>3.278</v>
      </c>
    </row>
    <row r="45" spans="1:16" s="14" customForma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7"/>
      <c r="P45" s="41"/>
    </row>
    <row r="46" spans="1:16" s="14" customFormat="1" ht="32.25" x14ac:dyDescent="0.3">
      <c r="A46" s="25" t="s">
        <v>27</v>
      </c>
      <c r="B46" s="12" t="s">
        <v>42</v>
      </c>
      <c r="C46" s="15">
        <v>150</v>
      </c>
      <c r="D46" s="1">
        <v>18.91</v>
      </c>
      <c r="E46" s="1">
        <v>13.19</v>
      </c>
      <c r="F46" s="1">
        <v>11.48</v>
      </c>
      <c r="G46" s="1">
        <v>240.27</v>
      </c>
      <c r="H46" s="1">
        <v>7.4999999999999997E-2</v>
      </c>
      <c r="I46" s="1">
        <v>0.49</v>
      </c>
      <c r="J46" s="1">
        <v>5.3999999999999999E-2</v>
      </c>
      <c r="K46" s="1">
        <v>1.528</v>
      </c>
      <c r="L46" s="1">
        <v>166.48</v>
      </c>
      <c r="M46" s="1">
        <v>248.66</v>
      </c>
      <c r="N46" s="1">
        <v>33.4</v>
      </c>
      <c r="O46" s="1">
        <v>0.75</v>
      </c>
      <c r="P46" s="4">
        <f t="shared" si="0"/>
        <v>1.1480000000000001</v>
      </c>
    </row>
    <row r="47" spans="1:16" s="14" customFormat="1" x14ac:dyDescent="0.3">
      <c r="A47" s="25" t="s">
        <v>18</v>
      </c>
      <c r="B47" s="10" t="s">
        <v>40</v>
      </c>
      <c r="C47" s="15">
        <v>200</v>
      </c>
      <c r="D47" s="1">
        <v>0.27</v>
      </c>
      <c r="E47" s="1">
        <v>0.05</v>
      </c>
      <c r="F47" s="1">
        <v>0.14000000000000001</v>
      </c>
      <c r="G47" s="1">
        <v>2.1</v>
      </c>
      <c r="H47" s="1">
        <v>4.0000000000000001E-3</v>
      </c>
      <c r="I47" s="1">
        <v>2.9</v>
      </c>
      <c r="J47" s="1">
        <v>1E-3</v>
      </c>
      <c r="K47" s="1">
        <v>1.4E-2</v>
      </c>
      <c r="L47" s="1">
        <v>7.75</v>
      </c>
      <c r="M47" s="1">
        <v>9.7799999999999994</v>
      </c>
      <c r="N47" s="1">
        <v>5.24</v>
      </c>
      <c r="O47" s="1">
        <v>0.86</v>
      </c>
      <c r="P47" s="4">
        <f t="shared" si="0"/>
        <v>1.4000000000000002E-2</v>
      </c>
    </row>
    <row r="48" spans="1:16" s="14" customFormat="1" x14ac:dyDescent="0.3">
      <c r="A48" s="26" t="s">
        <v>20</v>
      </c>
      <c r="B48" s="4"/>
      <c r="C48" s="16">
        <f>C46+C47</f>
        <v>350</v>
      </c>
      <c r="D48" s="36">
        <f t="shared" ref="D48:O48" si="10">D46+D47</f>
        <v>19.18</v>
      </c>
      <c r="E48" s="36">
        <f t="shared" si="10"/>
        <v>13.24</v>
      </c>
      <c r="F48" s="36">
        <f t="shared" si="10"/>
        <v>11.620000000000001</v>
      </c>
      <c r="G48" s="36">
        <f t="shared" si="10"/>
        <v>242.37</v>
      </c>
      <c r="H48" s="36">
        <f t="shared" si="10"/>
        <v>7.9000000000000001E-2</v>
      </c>
      <c r="I48" s="36">
        <f t="shared" si="10"/>
        <v>3.3899999999999997</v>
      </c>
      <c r="J48" s="36">
        <f t="shared" si="10"/>
        <v>5.5E-2</v>
      </c>
      <c r="K48" s="36">
        <f t="shared" si="10"/>
        <v>1.542</v>
      </c>
      <c r="L48" s="36">
        <f t="shared" si="10"/>
        <v>174.23</v>
      </c>
      <c r="M48" s="36">
        <f t="shared" si="10"/>
        <v>258.44</v>
      </c>
      <c r="N48" s="36">
        <f t="shared" si="10"/>
        <v>38.64</v>
      </c>
      <c r="O48" s="36">
        <f t="shared" si="10"/>
        <v>1.6099999999999999</v>
      </c>
      <c r="P48" s="4">
        <f t="shared" si="0"/>
        <v>1.1620000000000001</v>
      </c>
    </row>
    <row r="49" spans="1:16" s="14" customForma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7"/>
      <c r="P49" s="41"/>
    </row>
    <row r="50" spans="1:16" s="14" customFormat="1" x14ac:dyDescent="0.3">
      <c r="A50" s="25" t="s">
        <v>28</v>
      </c>
      <c r="B50" s="8" t="s">
        <v>41</v>
      </c>
      <c r="C50" s="15">
        <v>150</v>
      </c>
      <c r="D50" s="39">
        <v>15.14</v>
      </c>
      <c r="E50" s="39">
        <v>16.899999999999999</v>
      </c>
      <c r="F50" s="39">
        <v>2.69</v>
      </c>
      <c r="G50" s="39">
        <v>223.42</v>
      </c>
      <c r="H50" s="39">
        <v>0.11</v>
      </c>
      <c r="I50" s="39">
        <v>0.28000000000000003</v>
      </c>
      <c r="J50" s="39">
        <v>0.40899999999999997</v>
      </c>
      <c r="K50" s="39">
        <v>0.65100000000000002</v>
      </c>
      <c r="L50" s="39">
        <v>109.42</v>
      </c>
      <c r="M50" s="39">
        <v>242.83</v>
      </c>
      <c r="N50" s="39">
        <v>17.66</v>
      </c>
      <c r="O50" s="39">
        <v>2.86</v>
      </c>
      <c r="P50" s="4">
        <f t="shared" si="0"/>
        <v>0.26900000000000002</v>
      </c>
    </row>
    <row r="51" spans="1:16" s="14" customFormat="1" x14ac:dyDescent="0.3">
      <c r="A51" s="25"/>
      <c r="B51" s="13" t="s">
        <v>38</v>
      </c>
      <c r="C51" s="35">
        <v>200</v>
      </c>
      <c r="D51" s="39">
        <v>1.7</v>
      </c>
      <c r="E51" s="39">
        <v>1.65</v>
      </c>
      <c r="F51" s="39">
        <v>2.42</v>
      </c>
      <c r="G51" s="39">
        <v>31.34</v>
      </c>
      <c r="H51" s="39">
        <v>2.1000000000000001E-2</v>
      </c>
      <c r="I51" s="39">
        <v>0.75</v>
      </c>
      <c r="J51" s="39">
        <v>10.000999999999999</v>
      </c>
      <c r="K51" s="39"/>
      <c r="L51" s="39">
        <v>65.45</v>
      </c>
      <c r="M51" s="39">
        <v>53.74</v>
      </c>
      <c r="N51" s="39">
        <v>11.4</v>
      </c>
      <c r="O51" s="39">
        <v>0.87</v>
      </c>
      <c r="P51" s="4">
        <f t="shared" si="0"/>
        <v>0.24199999999999999</v>
      </c>
    </row>
    <row r="52" spans="1:16" s="14" customFormat="1" x14ac:dyDescent="0.3">
      <c r="A52" s="26" t="s">
        <v>20</v>
      </c>
      <c r="B52" s="4"/>
      <c r="C52" s="16">
        <f>C50+C51</f>
        <v>350</v>
      </c>
      <c r="D52" s="36">
        <f t="shared" ref="D52:O52" si="11">D50+D51</f>
        <v>16.84</v>
      </c>
      <c r="E52" s="36">
        <f t="shared" si="11"/>
        <v>18.549999999999997</v>
      </c>
      <c r="F52" s="36">
        <f t="shared" si="11"/>
        <v>5.1099999999999994</v>
      </c>
      <c r="G52" s="36">
        <f t="shared" si="11"/>
        <v>254.76</v>
      </c>
      <c r="H52" s="36">
        <f t="shared" si="11"/>
        <v>0.13100000000000001</v>
      </c>
      <c r="I52" s="36">
        <f t="shared" si="11"/>
        <v>1.03</v>
      </c>
      <c r="J52" s="36">
        <f t="shared" si="11"/>
        <v>10.41</v>
      </c>
      <c r="K52" s="36">
        <f t="shared" si="11"/>
        <v>0.65100000000000002</v>
      </c>
      <c r="L52" s="36">
        <f t="shared" si="11"/>
        <v>174.87</v>
      </c>
      <c r="M52" s="36">
        <f t="shared" si="11"/>
        <v>296.57</v>
      </c>
      <c r="N52" s="36">
        <f t="shared" si="11"/>
        <v>29.060000000000002</v>
      </c>
      <c r="O52" s="36">
        <f t="shared" si="11"/>
        <v>3.73</v>
      </c>
      <c r="P52" s="4">
        <f t="shared" si="0"/>
        <v>0.5109999999999999</v>
      </c>
    </row>
    <row r="53" spans="1:16" s="14" customForma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1"/>
    </row>
    <row r="54" spans="1:16" s="14" customFormat="1" x14ac:dyDescent="0.3">
      <c r="A54" s="29" t="s">
        <v>31</v>
      </c>
      <c r="B54" s="12" t="s">
        <v>36</v>
      </c>
      <c r="C54" s="15">
        <v>45</v>
      </c>
      <c r="D54" s="1">
        <v>6.39</v>
      </c>
      <c r="E54" s="1">
        <v>6.15</v>
      </c>
      <c r="F54" s="1">
        <v>12.75</v>
      </c>
      <c r="G54" s="1">
        <v>131.91</v>
      </c>
      <c r="H54" s="1">
        <v>7.1999999999999995E-2</v>
      </c>
      <c r="I54" s="1">
        <v>0.14000000000000001</v>
      </c>
      <c r="J54" s="1">
        <v>5.1999999999999998E-2</v>
      </c>
      <c r="K54" s="1">
        <v>0.1</v>
      </c>
      <c r="L54" s="1">
        <v>176</v>
      </c>
      <c r="M54" s="1">
        <v>100</v>
      </c>
      <c r="N54" s="1">
        <v>7</v>
      </c>
      <c r="O54" s="1">
        <v>0.2</v>
      </c>
      <c r="P54" s="4">
        <f t="shared" si="0"/>
        <v>1.2749999999999999</v>
      </c>
    </row>
    <row r="55" spans="1:16" s="14" customFormat="1" x14ac:dyDescent="0.3">
      <c r="A55" s="29" t="s">
        <v>18</v>
      </c>
      <c r="B55" s="13" t="s">
        <v>38</v>
      </c>
      <c r="C55" s="35">
        <v>200</v>
      </c>
      <c r="D55" s="39">
        <v>1.7</v>
      </c>
      <c r="E55" s="39">
        <v>1.65</v>
      </c>
      <c r="F55" s="39">
        <v>2.42</v>
      </c>
      <c r="G55" s="39">
        <v>31.34</v>
      </c>
      <c r="H55" s="39">
        <v>2.1000000000000001E-2</v>
      </c>
      <c r="I55" s="39">
        <v>0.75</v>
      </c>
      <c r="J55" s="39">
        <v>10.000999999999999</v>
      </c>
      <c r="K55" s="39"/>
      <c r="L55" s="39">
        <v>65.45</v>
      </c>
      <c r="M55" s="39">
        <v>53.74</v>
      </c>
      <c r="N55" s="39">
        <v>11.4</v>
      </c>
      <c r="O55" s="39">
        <v>0.87</v>
      </c>
      <c r="P55" s="4">
        <f t="shared" si="0"/>
        <v>0.24199999999999999</v>
      </c>
    </row>
    <row r="56" spans="1:16" s="14" customFormat="1" x14ac:dyDescent="0.3">
      <c r="A56" s="26" t="s">
        <v>20</v>
      </c>
      <c r="B56" s="4"/>
      <c r="C56" s="16">
        <f>C54+C55</f>
        <v>245</v>
      </c>
      <c r="D56" s="36">
        <f t="shared" ref="D56:O56" si="12">D54+D55</f>
        <v>8.09</v>
      </c>
      <c r="E56" s="36">
        <f t="shared" si="12"/>
        <v>7.8000000000000007</v>
      </c>
      <c r="F56" s="36">
        <f t="shared" si="12"/>
        <v>15.17</v>
      </c>
      <c r="G56" s="36">
        <f t="shared" si="12"/>
        <v>163.25</v>
      </c>
      <c r="H56" s="36">
        <f t="shared" si="12"/>
        <v>9.2999999999999999E-2</v>
      </c>
      <c r="I56" s="36">
        <f t="shared" si="12"/>
        <v>0.89</v>
      </c>
      <c r="J56" s="36">
        <f t="shared" si="12"/>
        <v>10.052999999999999</v>
      </c>
      <c r="K56" s="36">
        <f t="shared" si="12"/>
        <v>0.1</v>
      </c>
      <c r="L56" s="36">
        <f t="shared" si="12"/>
        <v>241.45</v>
      </c>
      <c r="M56" s="36">
        <f t="shared" si="12"/>
        <v>153.74</v>
      </c>
      <c r="N56" s="36">
        <f t="shared" si="12"/>
        <v>18.399999999999999</v>
      </c>
      <c r="O56" s="36">
        <f t="shared" si="12"/>
        <v>1.07</v>
      </c>
      <c r="P56" s="4">
        <f t="shared" si="0"/>
        <v>1.5169999999999999</v>
      </c>
    </row>
    <row r="57" spans="1:16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41"/>
    </row>
    <row r="58" spans="1:16" x14ac:dyDescent="0.3">
      <c r="A58" s="38"/>
      <c r="B58" s="6" t="s">
        <v>35</v>
      </c>
      <c r="C58" s="21">
        <f t="shared" ref="C58:O58" si="13">(C10+C14+C18+C23+C27+C31+C35+C40+C44+C48+C52+C56)/12</f>
        <v>305.58333333333331</v>
      </c>
      <c r="D58" s="40">
        <f t="shared" si="13"/>
        <v>12.735833333333334</v>
      </c>
      <c r="E58" s="40">
        <f t="shared" si="13"/>
        <v>12.61</v>
      </c>
      <c r="F58" s="40">
        <f t="shared" si="13"/>
        <v>26.621666666666666</v>
      </c>
      <c r="G58" s="40">
        <f t="shared" si="13"/>
        <v>204.52958333333331</v>
      </c>
      <c r="H58" s="40">
        <f t="shared" si="13"/>
        <v>8.4749999999999992E-2</v>
      </c>
      <c r="I58" s="40">
        <f t="shared" si="13"/>
        <v>0.97833333333333317</v>
      </c>
      <c r="J58" s="40">
        <f t="shared" si="13"/>
        <v>3.5056666666666665</v>
      </c>
      <c r="K58" s="40">
        <f t="shared" si="13"/>
        <v>1.0725833333333332</v>
      </c>
      <c r="L58" s="40">
        <f t="shared" si="13"/>
        <v>146.50500000000002</v>
      </c>
      <c r="M58" s="40">
        <f t="shared" si="13"/>
        <v>183.66833333333338</v>
      </c>
      <c r="N58" s="40">
        <f t="shared" si="13"/>
        <v>20.66</v>
      </c>
      <c r="O58" s="40">
        <f t="shared" si="13"/>
        <v>2.1220833333333333</v>
      </c>
      <c r="P58" s="4">
        <f t="shared" si="0"/>
        <v>2.6621666666666668</v>
      </c>
    </row>
    <row r="59" spans="1:16" x14ac:dyDescent="0.3">
      <c r="A59" s="30"/>
      <c r="B59" s="23"/>
      <c r="C59" s="23"/>
    </row>
    <row r="60" spans="1:16" x14ac:dyDescent="0.3">
      <c r="A60" s="30"/>
    </row>
    <row r="63" spans="1:16" x14ac:dyDescent="0.3">
      <c r="B63" s="45"/>
      <c r="C63" s="45"/>
      <c r="D63" s="45"/>
      <c r="E63" s="45"/>
      <c r="F63" s="45"/>
      <c r="G63" s="45"/>
      <c r="H63" s="45"/>
      <c r="I63" s="45"/>
      <c r="J63" s="45"/>
    </row>
    <row r="64" spans="1:16" x14ac:dyDescent="0.3">
      <c r="B64" s="45"/>
      <c r="C64" s="45"/>
      <c r="D64" s="45"/>
      <c r="E64" s="45"/>
      <c r="F64" s="45"/>
      <c r="G64" s="45"/>
      <c r="H64" s="45"/>
      <c r="I64" s="45"/>
      <c r="J64" s="45"/>
    </row>
  </sheetData>
  <mergeCells count="23">
    <mergeCell ref="A3:O3"/>
    <mergeCell ref="A11:O11"/>
    <mergeCell ref="A15:O15"/>
    <mergeCell ref="A19:O19"/>
    <mergeCell ref="A24:O24"/>
    <mergeCell ref="A5:A6"/>
    <mergeCell ref="B5:B6"/>
    <mergeCell ref="D5:F5"/>
    <mergeCell ref="G5:G6"/>
    <mergeCell ref="H5:K5"/>
    <mergeCell ref="L5:O5"/>
    <mergeCell ref="C5:C6"/>
    <mergeCell ref="P5:P6"/>
    <mergeCell ref="B63:J63"/>
    <mergeCell ref="B64:J64"/>
    <mergeCell ref="A41:O41"/>
    <mergeCell ref="A45:O45"/>
    <mergeCell ref="A28:O28"/>
    <mergeCell ref="A53:O53"/>
    <mergeCell ref="A57:O57"/>
    <mergeCell ref="A49:O49"/>
    <mergeCell ref="A32:O32"/>
    <mergeCell ref="A36:O36"/>
  </mergeCells>
  <pageMargins left="0" right="0" top="0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2026-09-09T13:52:22Z</dcterms:modified>
</cp:coreProperties>
</file>